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950" tabRatio="825"/>
  </bookViews>
  <sheets>
    <sheet name="(はじめにお読み下さい)申請書の使い方" sheetId="30" r:id="rId1"/>
    <sheet name="申請書" sheetId="20" r:id="rId2"/>
    <sheet name="申請・精算額一覧" sheetId="29" r:id="rId3"/>
    <sheet name="個票1" sheetId="35" r:id="rId4"/>
    <sheet name="個票2" sheetId="40" r:id="rId5"/>
    <sheet name="個票3" sheetId="41" r:id="rId6"/>
    <sheet name="個票4" sheetId="42" r:id="rId7"/>
    <sheet name="個票5" sheetId="43" r:id="rId8"/>
    <sheet name="個票6" sheetId="44" r:id="rId9"/>
    <sheet name="個票7" sheetId="45" r:id="rId10"/>
    <sheet name="個票8" sheetId="46" r:id="rId11"/>
    <sheet name="個票9" sheetId="47" r:id="rId12"/>
    <sheet name="個票10" sheetId="48" r:id="rId13"/>
    <sheet name="個票11" sheetId="49" r:id="rId14"/>
    <sheet name="個票12" sheetId="50" r:id="rId15"/>
    <sheet name="個票13" sheetId="51" r:id="rId16"/>
    <sheet name="個票14" sheetId="52" r:id="rId17"/>
    <sheet name="個票15" sheetId="53" r:id="rId18"/>
    <sheet name="記入例" sheetId="38" state="hidden" r:id="rId19"/>
    <sheet name="利用者の延べ人数の算定方法" sheetId="39" r:id="rId20"/>
    <sheet name="リスト" sheetId="31" state="hidden" r:id="rId21"/>
  </sheets>
  <definedNames>
    <definedName name="_xlnm.Print_Area" localSheetId="18">記入例!$A$1:$AM$52</definedName>
    <definedName name="_xlnm.Print_Area" localSheetId="3">個票1!$A$1:$AM$52</definedName>
    <definedName name="_xlnm.Print_Area" localSheetId="2">申請・精算額一覧!$A$1:$K$108</definedName>
    <definedName name="_xlnm.Print_Area" localSheetId="1">申請書!$A$1:$AN$29</definedName>
    <definedName name="_xlnm.Print_Area" localSheetId="4">個票2!$A$1:$AM$52</definedName>
    <definedName name="_xlnm.Print_Area" localSheetId="5">個票3!$A$1:$AM$52</definedName>
    <definedName name="_xlnm.Print_Area" localSheetId="6">個票4!$A$1:$AM$52</definedName>
    <definedName name="_xlnm.Print_Area" localSheetId="7">個票5!$A$1:$AM$52</definedName>
    <definedName name="_xlnm.Print_Area" localSheetId="8">個票6!$A$1:$AM$52</definedName>
    <definedName name="_xlnm.Print_Area" localSheetId="9">個票7!$A$1:$AM$52</definedName>
    <definedName name="_xlnm.Print_Area" localSheetId="10">個票8!$A$1:$AM$52</definedName>
    <definedName name="_xlnm.Print_Area" localSheetId="11">個票9!$A$1:$AM$52</definedName>
    <definedName name="_xlnm.Print_Area" localSheetId="12">個票10!$A$1:$AM$52</definedName>
    <definedName name="_xlnm.Print_Area" localSheetId="13">個票11!$A$1:$AM$52</definedName>
    <definedName name="_xlnm.Print_Area" localSheetId="14">個票12!$A$1:$AM$52</definedName>
    <definedName name="_xlnm.Print_Area" localSheetId="15">個票13!$A$1:$AM$52</definedName>
    <definedName name="_xlnm.Print_Area" localSheetId="16">個票14!$A$1:$AM$52</definedName>
    <definedName name="_xlnm.Print_Area" localSheetId="17">個票15!$A$1:$AM$52</definedName>
  </definedNames>
  <calcPr calcId="144525"/>
</workbook>
</file>

<file path=xl/comments1.xml><?xml version="1.0" encoding="utf-8"?>
<comments xmlns="http://schemas.openxmlformats.org/spreadsheetml/2006/main">
  <authors>
    <author>201op</author>
  </authors>
  <commentList>
    <comment ref="AP7" authorId="0">
      <text>
        <r>
          <rPr>
            <b/>
            <sz val="9"/>
            <rFont val="MS P ゴシック"/>
            <charset val="128"/>
          </rPr>
          <t>法人住所：
青森県は省略し、市又は郡から入力ください。
（青森県以外の場合は都道府県名から入力）</t>
        </r>
      </text>
    </comment>
    <comment ref="AP8" authorId="0">
      <text>
        <r>
          <rPr>
            <b/>
            <sz val="9"/>
            <rFont val="MS P ゴシック"/>
            <charset val="128"/>
          </rPr>
          <t>法人名称：
（株）や(有)と省略せず、株式会社、有限会社のように正式名称を入力ください。</t>
        </r>
      </text>
    </comment>
    <comment ref="AP9" authorId="0">
      <text>
        <r>
          <rPr>
            <b/>
            <sz val="9"/>
            <rFont val="MS P ゴシック"/>
            <charset val="128"/>
          </rPr>
          <t>代表者職氏名：
職名（理事長、代表取締役など）を忘れず入力ください。</t>
        </r>
      </text>
    </comment>
    <comment ref="AP16" authorId="0">
      <text>
        <r>
          <rPr>
            <b/>
            <sz val="9"/>
            <rFont val="MS P ゴシック"/>
            <charset val="128"/>
          </rPr>
          <t>補助金交付申請兼実績報告額：
「申請・精算額一覧」の合計額が自動入力されます。</t>
        </r>
      </text>
    </comment>
  </commentList>
</comments>
</file>

<file path=xl/comments2.xml><?xml version="1.0" encoding="utf-8"?>
<comments xmlns="http://schemas.openxmlformats.org/spreadsheetml/2006/main">
  <authors>
    <author>厚生労働省ネットワークシステム</author>
  </authors>
  <commentList>
    <comment ref="J3" authorId="0">
      <text>
        <r>
          <rPr>
            <b/>
            <sz val="9"/>
            <rFont val="MS P ゴシック"/>
            <charset val="128"/>
          </rPr>
          <t xml:space="preserve">「都道府県使用欄」：
</t>
        </r>
        <r>
          <rPr>
            <sz val="9"/>
            <rFont val="MS P ゴシック"/>
            <charset val="128"/>
          </rPr>
          <t>各事業所における記入は不要です</t>
        </r>
      </text>
    </comment>
  </commentList>
</comments>
</file>

<file path=xl/comments3.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4.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5.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6.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7.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8.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9.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0.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1.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2.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3.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4.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5.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6.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7.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8.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療養介護、生活介護、自立訓練（機能訓練）、自立訓練（生活訓練）、就労選択支援、就労移行支援、就労継続支援（Ａ型）、就労継続支援（Ｂ型）、就労定着支援、児童発達支援、放課後等デイサービス）</t>
        </r>
        <r>
          <rPr>
            <b/>
            <sz val="9"/>
            <rFont val="MS P ゴシック"/>
            <charset val="128"/>
          </rPr>
          <t xml:space="preserve">
居住系サービス事業所</t>
        </r>
        <r>
          <rPr>
            <sz val="9"/>
            <rFont val="MS P ゴシック"/>
            <charset val="128"/>
          </rPr>
          <t>（自立生活援助、共同生活援助）</t>
        </r>
        <r>
          <rPr>
            <b/>
            <sz val="9"/>
            <rFont val="MS P ゴシック"/>
            <charset val="128"/>
          </rPr>
          <t xml:space="preserve">
入所施設・短期入所サービス事業所</t>
        </r>
        <r>
          <rPr>
            <sz val="9"/>
            <rFont val="MS P ゴシック"/>
            <charset val="128"/>
          </rPr>
          <t>（施設入所支援、短期入所（空床型を除く）、障害児入所施設）</t>
        </r>
        <r>
          <rPr>
            <b/>
            <sz val="9"/>
            <rFont val="MS P ゴシック"/>
            <charset val="128"/>
          </rPr>
          <t xml:space="preserve">
</t>
        </r>
        <r>
          <rPr>
            <sz val="9"/>
            <rFont val="MS P ゴシック"/>
            <charset val="128"/>
          </rPr>
          <t>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sharedStrings.xml><?xml version="1.0" encoding="utf-8"?>
<sst xmlns="http://schemas.openxmlformats.org/spreadsheetml/2006/main" count="1201" uniqueCount="155">
  <si>
    <t>本申請書の使い方、申請の手順</t>
  </si>
  <si>
    <t>手順</t>
  </si>
  <si>
    <t>事業者（法人本部）の作業</t>
  </si>
  <si>
    <t>各事業所等の作業</t>
  </si>
  <si>
    <t>本Excelを各事業所に配布し、以下の様式への記入を依頼
・別添１－２（個票）</t>
  </si>
  <si>
    <t>以下の作業を行った上で、事業者（法人本部）へ返送
【別添１－２（個票）】
・水色セル：必要情報を入力
・緑色セル：プルダウンから選択</t>
  </si>
  <si>
    <t>各事業所の個票のシートを１つのExcelファイルに集約し、個票シート名を「個票●」（●は１からの通し番号）に修正</t>
  </si>
  <si>
    <r>
      <rPr>
        <sz val="12"/>
        <color theme="1"/>
        <rFont val="ＭＳ 明朝"/>
        <charset val="134"/>
      </rPr>
      <t xml:space="preserve">別添１－２（個票）の内容が、別添１－１（申請・精算額一覧）に正しく反映されていることを確認
</t>
    </r>
    <r>
      <rPr>
        <sz val="10"/>
        <color rgb="FF0070C0"/>
        <rFont val="ＭＳ 明朝"/>
        <charset val="128"/>
      </rPr>
      <t>※15事業所以上ある場合には6行目～15行目を行ごとコピーし、16行目に右クリック→「コピーしたセルの挿入」で挿入すること。</t>
    </r>
  </si>
  <si>
    <t>申請書に、申請者の法人名、代表者名、日付、問い合わせ先を入力</t>
  </si>
  <si>
    <t>完成したExcelファイルを県の委託事業者に送付</t>
  </si>
  <si>
    <t>第１号様式（第４関係）</t>
  </si>
  <si>
    <t>　　令和</t>
  </si>
  <si>
    <t>年</t>
  </si>
  <si>
    <t>月</t>
  </si>
  <si>
    <t>日</t>
  </si>
  <si>
    <t>青森県知事</t>
  </si>
  <si>
    <t>殿</t>
  </si>
  <si>
    <t>申請者</t>
  </si>
  <si>
    <t>法人住所</t>
  </si>
  <si>
    <t>法人名称</t>
  </si>
  <si>
    <t>代表者職氏名</t>
  </si>
  <si>
    <t>令和８年度青森県障害福祉サービス等継続支援事業費補助金交付申請兼実績報告書</t>
  </si>
  <si>
    <t>　　令和８年度青森県障害福祉サービス等継続支援事業について、補助金の交付を受けたい
　ので、青森県補助金等の交付に関する規則第３条の規定により、関係書類を添えて下記の
　とおり申請します。</t>
  </si>
  <si>
    <t>記</t>
  </si>
  <si>
    <t>１　補助金交付申請兼実績報告額</t>
  </si>
  <si>
    <t>金</t>
  </si>
  <si>
    <t>円</t>
  </si>
  <si>
    <t>２　添付書類</t>
  </si>
  <si>
    <t>（１）事業所・施設別申請・精算額一覧（別添１－１）</t>
  </si>
  <si>
    <t>（２）令和８年度障害福祉サービス等継続支援事業に関する事業実績報告書（事業所・施設単位）</t>
  </si>
  <si>
    <t>（別添１－２）</t>
  </si>
  <si>
    <t>（３）振込口座が確認できる書類（通帳の表紙及び通帳を開いた１・２ページ目の写し）</t>
  </si>
  <si>
    <t>【申請内容に関する問い合わせ先】</t>
  </si>
  <si>
    <t xml:space="preserve"> 担当者氏名</t>
  </si>
  <si>
    <t xml:space="preserve"> 連絡先</t>
  </si>
  <si>
    <t>電話番号</t>
  </si>
  <si>
    <t>（別添１－１）事業所・施設別申請・精算額一覧</t>
  </si>
  <si>
    <t>No.</t>
  </si>
  <si>
    <t>事業所・施設名</t>
  </si>
  <si>
    <t>障害福祉サービス
事業所番号</t>
  </si>
  <si>
    <t>サービス種別</t>
  </si>
  <si>
    <t>住所</t>
  </si>
  <si>
    <t>定員</t>
  </si>
  <si>
    <t>補助申請・精算額（千円）</t>
  </si>
  <si>
    <t>審査
結果</t>
  </si>
  <si>
    <t>障害福祉サービス等継続支援事業（設備・備品分）</t>
  </si>
  <si>
    <t>障害福祉サービス等継続支援事業（食事提供分）</t>
  </si>
  <si>
    <t>合計</t>
  </si>
  <si>
    <t>（注）行が不足する場合には、「本申請書の使い方」に従って、行を追加すること。列の挿入は絶対に行わないこと。</t>
  </si>
  <si>
    <t>　</t>
  </si>
  <si>
    <t>令和８年度障害福祉サービス等継続支援事業に関する事業実績報告書（事業所・施設単位）</t>
  </si>
  <si>
    <t>事業所・施設概要</t>
  </si>
  <si>
    <t>事業所番号</t>
  </si>
  <si>
    <t>名称</t>
  </si>
  <si>
    <t>所在地</t>
  </si>
  <si>
    <t>連絡先</t>
  </si>
  <si>
    <r>
      <rPr>
        <sz val="9"/>
        <rFont val="ＭＳ Ｐ明朝"/>
        <charset val="128"/>
      </rPr>
      <t>提供サービス</t>
    </r>
    <r>
      <rPr>
        <sz val="6"/>
        <rFont val="ＭＳ Ｐ明朝"/>
        <charset val="128"/>
      </rPr>
      <t>（プルダウンから選択）</t>
    </r>
  </si>
  <si>
    <t>人</t>
  </si>
  <si>
    <t>事業区分</t>
  </si>
  <si>
    <t>　設備・備品分</t>
  </si>
  <si>
    <t>　食事提供分</t>
  </si>
  <si>
    <t>申請にあたっての確認事項</t>
  </si>
  <si>
    <t>領収書等の根拠資料は事業所等において適切に保管している。</t>
  </si>
  <si>
    <t>支出予定の費用について、他の補助金等と重複は生じていない。</t>
  </si>
  <si>
    <t>消費税は含んでいない。</t>
  </si>
  <si>
    <t>支出済額</t>
  </si>
  <si>
    <t>１．障害福祉サービス等継続支援事業（設備・備品分）</t>
  </si>
  <si>
    <t>補助上限額</t>
  </si>
  <si>
    <t>申請兼実績額</t>
  </si>
  <si>
    <t>千円</t>
  </si>
  <si>
    <t>【障害福祉サービスを円滑に継続するための対応】</t>
  </si>
  <si>
    <t>品名</t>
  </si>
  <si>
    <t>用途</t>
  </si>
  <si>
    <t>数量（単位）</t>
  </si>
  <si>
    <t>支出済額（円）※税抜き</t>
  </si>
  <si>
    <t>【災害備蓄等への対応】</t>
  </si>
  <si>
    <t>２．障害福祉サービス等継続支援事業（食事提供分）</t>
  </si>
  <si>
    <t>（注）申請兼実績額は、補助上限額と支出済額を比較していずれか低い方の額が入力される。</t>
  </si>
  <si>
    <t>1111111111</t>
  </si>
  <si>
    <t>〇〇施設</t>
  </si>
  <si>
    <t>青森県青森市・・・・・</t>
  </si>
  <si>
    <t>012-34-5678</t>
  </si>
  <si>
    <t>就労選択支援　1月あたり延べ利用者数300人以下</t>
  </si>
  <si>
    <t>✔</t>
  </si>
  <si>
    <t>１．障害福祉サービス事業所等に対するサービス継続支援事業（設備・備品分）</t>
  </si>
  <si>
    <t>ネッククーラー</t>
  </si>
  <si>
    <t>猛暑対策のため</t>
  </si>
  <si>
    <t>ポータブル発電機</t>
  </si>
  <si>
    <t>災害時の停電対策のため</t>
  </si>
  <si>
    <t>２．障害福祉サービス事業所等に対するサービス継続支援事業（食事提供分）</t>
  </si>
  <si>
    <t>食事提供委託料</t>
  </si>
  <si>
    <t>施設の食事提供のため（７月～９月分）</t>
  </si>
  <si>
    <t>１式</t>
  </si>
  <si>
    <t>食材一式</t>
  </si>
  <si>
    <t>施設の食事提供のため（７月）</t>
  </si>
  <si>
    <t>施設の食事提供のため（8月）</t>
  </si>
  <si>
    <t>１月あたり平均延べ利用者数の算定方法</t>
  </si>
  <si>
    <t>　通所系サービスの事業所規模は、令和７年４月サービス提供分から９月サービス提供分までの平均により判断すること。なお、令和７年１０月以降に新規開設した事業所については、開設後から３か月の報酬請求実績により判断すること。</t>
  </si>
  <si>
    <t>算定方法</t>
  </si>
  <si>
    <t>生活介護</t>
  </si>
  <si>
    <t>平均利用延人員数の計算に当たっては、３時間以上５時間未満の報酬を算定している利用者(３時間未満の報酬を算定している利用者を含む。)については、利用者数に２分の１を乗じて得た数とし、５時間以上７時間未満の報酬を算定している利用者については利用者数に４分の３を乗じて得た数とする。</t>
  </si>
  <si>
    <t>生活介護以外</t>
  </si>
  <si>
    <t>平均利用延人員数の計算に当たっては、所要時間等による換算を行わない。</t>
  </si>
  <si>
    <t>事業所・施設等の種別</t>
  </si>
  <si>
    <t>居宅介護　集合住宅併設型（同一建物減算の算定がある事業所）</t>
  </si>
  <si>
    <t>/事業所</t>
  </si>
  <si>
    <t>療養介護　1月あたり延べ利用者数300人以下</t>
  </si>
  <si>
    <t>/定員</t>
  </si>
  <si>
    <t>居宅介護　集合住宅併設型（同一建物減算の算定がある事業所）以外</t>
  </si>
  <si>
    <t>療養介護　1月あたり延べ利用者数301人以上600人以下</t>
  </si>
  <si>
    <t>重度訪問介護</t>
  </si>
  <si>
    <t>療養介護　1月あたり延べ利用者数601人以上</t>
  </si>
  <si>
    <t>同行援護</t>
  </si>
  <si>
    <t>生活介護　1月あたり延べ利用者数300人以下</t>
  </si>
  <si>
    <t>行動援護</t>
  </si>
  <si>
    <t>生活介護　1月あたり延べ利用者数301人以上600人以下</t>
  </si>
  <si>
    <t>重度障害者等包括支援</t>
  </si>
  <si>
    <t>生活介護　1月あたり延べ利用者数601人以上</t>
  </si>
  <si>
    <t>自立訓練（機能訓練）　1月あたり延べ利用者数300人以下</t>
  </si>
  <si>
    <t>自立訓練（機能訓練）　1月あたり延べ利用者数301人以上600人以下</t>
  </si>
  <si>
    <t>自立訓練（機能訓練）　1月あたり延べ利用者数601人以上</t>
  </si>
  <si>
    <t>自立訓練（生活訓練）　1月あたり延べ利用者数300人以下</t>
  </si>
  <si>
    <t>自立訓練（生活訓練）　1月あたり延べ利用者数301人以上600人以下</t>
  </si>
  <si>
    <t>自立訓練（生活訓練）　1月あたり延べ利用者数601人以上</t>
  </si>
  <si>
    <t>就労選択支援　1月あたり延べ利用者数301人以上600人以下</t>
  </si>
  <si>
    <t>就労選択支援　1月あたり延べ利用者数601人以上</t>
  </si>
  <si>
    <t>就労移行支援　1月あたり延べ利用者数300人以下</t>
  </si>
  <si>
    <t>就労移行支援　1月あたり延べ利用者数301人以上600人以下</t>
  </si>
  <si>
    <t>就労移行支援　1月あたり延べ利用者数601人以上</t>
  </si>
  <si>
    <t>就労継続支援（Ａ型）　1月あたり延べ利用者数300人以下</t>
  </si>
  <si>
    <t>就労継続支援（Ａ型）　1月あたり延べ利用者数301人以上600人以下</t>
  </si>
  <si>
    <t>就労継続支援（Ａ型）　1月あたり延べ利用者数601人以上</t>
  </si>
  <si>
    <t>就労継続支援（Ｂ型）　1月あたり延べ利用者数300人以下</t>
  </si>
  <si>
    <t>就労継続支援（Ｂ型）　1月あたり延べ利用者数301人以上600人以下</t>
  </si>
  <si>
    <t>就労継続支援（Ｂ型）　1月あたり延べ利用者数601人以上</t>
  </si>
  <si>
    <t>就労定着支援　1月あたり延べ利用者数300人以下</t>
  </si>
  <si>
    <t>就労定着支援　1月あたり延べ利用者数301人以上600人以下</t>
  </si>
  <si>
    <t>就労定着支援　1月あたり延べ利用者数601人以上</t>
  </si>
  <si>
    <t>施設入所支援</t>
  </si>
  <si>
    <t>短期入所（空床型を除く）</t>
  </si>
  <si>
    <t>自立生活援助</t>
  </si>
  <si>
    <t>共同生活援助</t>
  </si>
  <si>
    <t>児童発達支援　1月あたり延べ利用者数300人以下</t>
  </si>
  <si>
    <t>児童発達支援　1月あたり延べ利用者数301人以上600人以下</t>
  </si>
  <si>
    <t>児童発達支援　1月あたり延べ利用者数601人以上</t>
  </si>
  <si>
    <t>放課後等デイサービス　1月あたり延べ利用者数300人以下</t>
  </si>
  <si>
    <t>地域移行支援</t>
  </si>
  <si>
    <t>放課後等デイサービス　1月あたり延べ利用者数301人以上600人以下</t>
  </si>
  <si>
    <t>地域定着支援</t>
  </si>
  <si>
    <t>放課後等デイサービス　1月あたり延べ利用者数601人以上</t>
  </si>
  <si>
    <t>計画相談支援</t>
  </si>
  <si>
    <t>障害児入所施設</t>
  </si>
  <si>
    <t>居宅訪問型児童発達支援</t>
  </si>
  <si>
    <t>保育所等訪問支援</t>
  </si>
  <si>
    <t>障害児相談支援</t>
  </si>
</sst>
</file>

<file path=xl/styles.xml><?xml version="1.0" encoding="utf-8"?>
<styleSheet xmlns="http://schemas.openxmlformats.org/spreadsheetml/2006/main">
  <numFmts count="6">
    <numFmt numFmtId="176" formatCode="_-&quot;\&quot;* #,##0_-\ ;\-&quot;\&quot;* #,##0_-\ ;_-&quot;\&quot;* &quot;-&quot;??_-\ ;_-@_-"/>
    <numFmt numFmtId="177" formatCode="_-&quot;\&quot;* #,##0.00_-\ ;\-&quot;\&quot;* #,##0.00_-\ ;_-&quot;\&quot;* &quot;-&quot;??_-\ ;_-@_-"/>
    <numFmt numFmtId="178" formatCode="_ * #,##0_ ;_ * \-#,##0_ ;_ * &quot;-&quot;??_ ;_ @_ "/>
    <numFmt numFmtId="179" formatCode="#,##0_ ;[Red]\-#,##0\ "/>
    <numFmt numFmtId="180" formatCode="#,##0;\-#,##0;&quot;&quot;"/>
    <numFmt numFmtId="181" formatCode="#,##0_ "/>
  </numFmts>
  <fonts count="40">
    <font>
      <sz val="11"/>
      <name val="ＭＳ Ｐゴシック"/>
      <charset val="128"/>
    </font>
    <font>
      <sz val="14"/>
      <name val="ＭＳ ゴシック"/>
      <charset val="128"/>
    </font>
    <font>
      <sz val="11"/>
      <name val="ＭＳ ゴシック"/>
      <charset val="128"/>
    </font>
    <font>
      <sz val="10"/>
      <name val="ＭＳ Ｐ明朝"/>
      <charset val="128"/>
    </font>
    <font>
      <sz val="11"/>
      <name val="ＭＳ Ｐ明朝"/>
      <charset val="128"/>
    </font>
    <font>
      <sz val="9"/>
      <name val="ＭＳ Ｐ明朝"/>
      <charset val="128"/>
    </font>
    <font>
      <sz val="10"/>
      <name val="ＭＳ 明朝"/>
      <charset val="128"/>
    </font>
    <font>
      <b/>
      <sz val="10"/>
      <name val="ＭＳ Ｐ明朝"/>
      <charset val="128"/>
    </font>
    <font>
      <sz val="8"/>
      <name val="ＭＳ Ｐ明朝"/>
      <charset val="128"/>
    </font>
    <font>
      <sz val="10"/>
      <color theme="0"/>
      <name val="ＭＳ Ｐ明朝"/>
      <charset val="128"/>
    </font>
    <font>
      <sz val="11"/>
      <name val="ＭＳ 明朝"/>
      <charset val="128"/>
    </font>
    <font>
      <b/>
      <sz val="14"/>
      <color theme="1"/>
      <name val="ＭＳ 明朝"/>
      <charset val="128"/>
    </font>
    <font>
      <sz val="12"/>
      <color theme="1"/>
      <name val="ＭＳ 明朝"/>
      <charset val="128"/>
    </font>
    <font>
      <sz val="11"/>
      <name val="ＭＳ 明朝"/>
      <charset val="134"/>
    </font>
    <font>
      <sz val="12"/>
      <color theme="1"/>
      <name val="ＭＳ 明朝"/>
      <charset val="134"/>
    </font>
    <font>
      <sz val="11"/>
      <color theme="1"/>
      <name val="ＭＳ Ｐゴシック"/>
      <charset val="134"/>
      <scheme val="minor"/>
    </font>
    <font>
      <sz val="11"/>
      <color theme="1"/>
      <name val="ＭＳ Ｐゴシック"/>
      <charset val="0"/>
      <scheme val="minor"/>
    </font>
    <font>
      <i/>
      <sz val="11"/>
      <color rgb="FF7F7F7F"/>
      <name val="ＭＳ Ｐゴシック"/>
      <charset val="0"/>
      <scheme val="minor"/>
    </font>
    <font>
      <sz val="11"/>
      <color rgb="FF006100"/>
      <name val="ＭＳ Ｐゴシック"/>
      <charset val="0"/>
      <scheme val="minor"/>
    </font>
    <font>
      <sz val="11"/>
      <color rgb="FF3F3F76"/>
      <name val="ＭＳ Ｐゴシック"/>
      <charset val="0"/>
      <scheme val="minor"/>
    </font>
    <font>
      <b/>
      <sz val="11"/>
      <color theme="3"/>
      <name val="ＭＳ Ｐゴシック"/>
      <charset val="134"/>
      <scheme val="minor"/>
    </font>
    <font>
      <sz val="11"/>
      <color theme="0"/>
      <name val="ＭＳ Ｐゴシック"/>
      <charset val="0"/>
      <scheme val="minor"/>
    </font>
    <font>
      <u/>
      <sz val="11"/>
      <color rgb="FF0000FF"/>
      <name val="ＭＳ Ｐゴシック"/>
      <charset val="0"/>
      <scheme val="minor"/>
    </font>
    <font>
      <sz val="11"/>
      <color rgb="FF9C6500"/>
      <name val="ＭＳ Ｐゴシック"/>
      <charset val="0"/>
      <scheme val="minor"/>
    </font>
    <font>
      <b/>
      <sz val="11"/>
      <color theme="1"/>
      <name val="ＭＳ Ｐゴシック"/>
      <charset val="0"/>
      <scheme val="minor"/>
    </font>
    <font>
      <u/>
      <sz val="11"/>
      <color rgb="FF800080"/>
      <name val="ＭＳ Ｐゴシック"/>
      <charset val="0"/>
      <scheme val="minor"/>
    </font>
    <font>
      <sz val="11"/>
      <color theme="1"/>
      <name val="ＭＳ Ｐゴシック"/>
      <charset val="128"/>
      <scheme val="minor"/>
    </font>
    <font>
      <sz val="11"/>
      <color rgb="FFFF0000"/>
      <name val="ＭＳ Ｐゴシック"/>
      <charset val="0"/>
      <scheme val="minor"/>
    </font>
    <font>
      <sz val="11"/>
      <color rgb="FFFA7D00"/>
      <name val="ＭＳ Ｐゴシック"/>
      <charset val="0"/>
      <scheme val="minor"/>
    </font>
    <font>
      <b/>
      <sz val="18"/>
      <color theme="3"/>
      <name val="ＭＳ Ｐゴシック"/>
      <charset val="134"/>
      <scheme val="minor"/>
    </font>
    <font>
      <b/>
      <sz val="11"/>
      <color rgb="FF3F3F3F"/>
      <name val="ＭＳ Ｐゴシック"/>
      <charset val="0"/>
      <scheme val="minor"/>
    </font>
    <font>
      <b/>
      <sz val="15"/>
      <color theme="3"/>
      <name val="ＭＳ Ｐゴシック"/>
      <charset val="134"/>
      <scheme val="minor"/>
    </font>
    <font>
      <b/>
      <sz val="13"/>
      <color theme="3"/>
      <name val="ＭＳ Ｐゴシック"/>
      <charset val="134"/>
      <scheme val="minor"/>
    </font>
    <font>
      <b/>
      <sz val="11"/>
      <color rgb="FFFA7D00"/>
      <name val="ＭＳ Ｐゴシック"/>
      <charset val="0"/>
      <scheme val="minor"/>
    </font>
    <font>
      <b/>
      <sz val="11"/>
      <color rgb="FFFFFFFF"/>
      <name val="ＭＳ Ｐゴシック"/>
      <charset val="0"/>
      <scheme val="minor"/>
    </font>
    <font>
      <sz val="11"/>
      <color rgb="FF9C0006"/>
      <name val="ＭＳ Ｐゴシック"/>
      <charset val="0"/>
      <scheme val="minor"/>
    </font>
    <font>
      <sz val="6"/>
      <name val="ＭＳ Ｐ明朝"/>
      <charset val="128"/>
    </font>
    <font>
      <sz val="10"/>
      <color rgb="FF0070C0"/>
      <name val="ＭＳ 明朝"/>
      <charset val="128"/>
    </font>
    <font>
      <b/>
      <sz val="9"/>
      <name val="MS P ゴシック"/>
      <charset val="128"/>
    </font>
    <font>
      <sz val="9"/>
      <name val="MS P ゴシック"/>
      <charset val="128"/>
    </font>
  </fonts>
  <fills count="38">
    <fill>
      <patternFill patternType="none"/>
    </fill>
    <fill>
      <patternFill patternType="gray125"/>
    </fill>
    <fill>
      <patternFill patternType="solid">
        <fgColor rgb="FFFFFFCC"/>
        <bgColor indexed="64"/>
      </patternFill>
    </fill>
    <fill>
      <patternFill patternType="solid">
        <fgColor theme="0" tint="-0.0499893185216834"/>
        <bgColor indexed="64"/>
      </patternFill>
    </fill>
    <fill>
      <patternFill patternType="solid">
        <fgColor theme="8" tint="0.799981688894314"/>
        <bgColor indexed="64"/>
      </patternFill>
    </fill>
    <fill>
      <patternFill patternType="solid">
        <fgColor theme="0"/>
        <bgColor indexed="64"/>
      </patternFill>
    </fill>
    <fill>
      <patternFill patternType="solid">
        <fgColor rgb="FFCCFFCC"/>
        <bgColor indexed="64"/>
      </patternFill>
    </fill>
    <fill>
      <patternFill patternType="solid">
        <fgColor rgb="FFFFFF00"/>
        <bgColor indexed="64"/>
      </patternFill>
    </fill>
    <fill>
      <patternFill patternType="solid">
        <fgColor theme="0" tint="-0.149998474074526"/>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theme="5" tint="0.399975585192419"/>
        <bgColor indexed="64"/>
      </patternFill>
    </fill>
    <fill>
      <patternFill patternType="solid">
        <fgColor theme="5"/>
        <bgColor indexed="64"/>
      </patternFill>
    </fill>
    <fill>
      <patternFill patternType="solid">
        <fgColor rgb="FFFFEB9C"/>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6"/>
        <bgColor indexed="64"/>
      </patternFill>
    </fill>
    <fill>
      <patternFill patternType="solid">
        <fgColor theme="9"/>
        <bgColor indexed="64"/>
      </patternFill>
    </fill>
    <fill>
      <patternFill patternType="solid">
        <fgColor theme="4"/>
        <bgColor indexed="64"/>
      </patternFill>
    </fill>
    <fill>
      <patternFill patternType="solid">
        <fgColor rgb="FFF2F2F2"/>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A5A5A5"/>
        <bgColor indexed="64"/>
      </patternFill>
    </fill>
    <fill>
      <patternFill patternType="solid">
        <fgColor rgb="FFFFC7CE"/>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9" tint="0.599993896298105"/>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diagonal/>
    </border>
    <border>
      <left style="medium">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4">
    <xf numFmtId="0" fontId="0" fillId="0" borderId="0">
      <alignment vertical="center"/>
    </xf>
    <xf numFmtId="38" fontId="0" fillId="0" borderId="0" applyFont="0" applyFill="0" applyBorder="0" applyAlignment="0" applyProtection="0">
      <alignment vertical="center"/>
    </xf>
    <xf numFmtId="0" fontId="19" fillId="11" borderId="29" applyNumberFormat="0" applyAlignment="0" applyProtection="0">
      <alignment vertical="center"/>
    </xf>
    <xf numFmtId="178" fontId="15" fillId="0" borderId="0" applyFont="0" applyFill="0" applyBorder="0" applyAlignment="0" applyProtection="0">
      <alignment vertical="center"/>
    </xf>
    <xf numFmtId="177" fontId="15" fillId="0" borderId="0" applyFont="0" applyFill="0" applyBorder="0" applyAlignment="0" applyProtection="0">
      <alignment vertical="center"/>
    </xf>
    <xf numFmtId="0" fontId="16" fillId="15" borderId="0" applyNumberFormat="0" applyBorder="0" applyAlignment="0" applyProtection="0">
      <alignment vertical="center"/>
    </xf>
    <xf numFmtId="176" fontId="15" fillId="0" borderId="0" applyFont="0" applyFill="0" applyBorder="0" applyAlignment="0" applyProtection="0">
      <alignment vertical="center"/>
    </xf>
    <xf numFmtId="9" fontId="15" fillId="0" borderId="0" applyFont="0" applyFill="0" applyBorder="0" applyAlignment="0" applyProtection="0">
      <alignment vertical="center"/>
    </xf>
    <xf numFmtId="0" fontId="22" fillId="0" borderId="0" applyNumberFormat="0" applyFill="0" applyBorder="0" applyAlignment="0" applyProtection="0">
      <alignment vertical="center"/>
    </xf>
    <xf numFmtId="0" fontId="21" fillId="18" borderId="0" applyNumberFormat="0" applyBorder="0" applyAlignment="0" applyProtection="0">
      <alignment vertical="center"/>
    </xf>
    <xf numFmtId="0" fontId="25" fillId="0" borderId="0" applyNumberFormat="0" applyFill="0" applyBorder="0" applyAlignment="0" applyProtection="0">
      <alignment vertical="center"/>
    </xf>
    <xf numFmtId="38" fontId="26" fillId="0" borderId="0" applyFont="0" applyFill="0" applyBorder="0" applyAlignment="0" applyProtection="0">
      <alignment vertical="center"/>
    </xf>
    <xf numFmtId="0" fontId="16" fillId="20" borderId="0" applyNumberFormat="0" applyBorder="0" applyAlignment="0" applyProtection="0">
      <alignment vertical="center"/>
    </xf>
    <xf numFmtId="0" fontId="15" fillId="2" borderId="30" applyNumberFormat="0" applyFont="0" applyAlignment="0" applyProtection="0">
      <alignment vertical="center"/>
    </xf>
    <xf numFmtId="0" fontId="18" fillId="10" borderId="0" applyNumberFormat="0" applyBorder="0" applyAlignment="0" applyProtection="0">
      <alignment vertical="center"/>
    </xf>
    <xf numFmtId="0" fontId="27" fillId="0" borderId="0" applyNumberFormat="0" applyFill="0" applyBorder="0" applyAlignment="0" applyProtection="0">
      <alignment vertical="center"/>
    </xf>
    <xf numFmtId="0" fontId="28" fillId="0" borderId="32" applyNumberFormat="0" applyFill="0" applyAlignment="0" applyProtection="0">
      <alignment vertical="center"/>
    </xf>
    <xf numFmtId="0" fontId="2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1" fillId="24" borderId="0" applyNumberFormat="0" applyBorder="0" applyAlignment="0" applyProtection="0">
      <alignment vertical="center"/>
    </xf>
    <xf numFmtId="0" fontId="30" fillId="26" borderId="33" applyNumberFormat="0" applyAlignment="0" applyProtection="0">
      <alignment vertical="center"/>
    </xf>
    <xf numFmtId="0" fontId="31" fillId="0" borderId="34" applyNumberFormat="0" applyFill="0" applyAlignment="0" applyProtection="0">
      <alignment vertical="center"/>
    </xf>
    <xf numFmtId="0" fontId="32" fillId="0" borderId="34" applyNumberFormat="0" applyFill="0" applyAlignment="0" applyProtection="0">
      <alignment vertical="center"/>
    </xf>
    <xf numFmtId="0" fontId="33" fillId="26" borderId="29" applyNumberFormat="0" applyAlignment="0" applyProtection="0">
      <alignment vertical="center"/>
    </xf>
    <xf numFmtId="0" fontId="20" fillId="0" borderId="35" applyNumberFormat="0" applyFill="0" applyAlignment="0" applyProtection="0">
      <alignment vertical="center"/>
    </xf>
    <xf numFmtId="0" fontId="20" fillId="0" borderId="0" applyNumberFormat="0" applyFill="0" applyBorder="0" applyAlignment="0" applyProtection="0">
      <alignment vertical="center"/>
    </xf>
    <xf numFmtId="0" fontId="21" fillId="14" borderId="0" applyNumberFormat="0" applyBorder="0" applyAlignment="0" applyProtection="0">
      <alignment vertical="center"/>
    </xf>
    <xf numFmtId="0" fontId="34" fillId="29" borderId="36" applyNumberFormat="0" applyAlignment="0" applyProtection="0">
      <alignment vertical="center"/>
    </xf>
    <xf numFmtId="0" fontId="16" fillId="13" borderId="0" applyNumberFormat="0" applyBorder="0" applyAlignment="0" applyProtection="0">
      <alignment vertical="center"/>
    </xf>
    <xf numFmtId="0" fontId="24" fillId="0" borderId="31" applyNumberFormat="0" applyFill="0" applyAlignment="0" applyProtection="0">
      <alignment vertical="center"/>
    </xf>
    <xf numFmtId="0" fontId="35" fillId="30" borderId="0" applyNumberFormat="0" applyBorder="0" applyAlignment="0" applyProtection="0">
      <alignment vertical="center"/>
    </xf>
    <xf numFmtId="0" fontId="23" fillId="19" borderId="0" applyNumberFormat="0" applyBorder="0" applyAlignment="0" applyProtection="0">
      <alignment vertical="center"/>
    </xf>
    <xf numFmtId="0" fontId="21" fillId="25" borderId="0" applyNumberFormat="0" applyBorder="0" applyAlignment="0" applyProtection="0">
      <alignment vertical="center"/>
    </xf>
    <xf numFmtId="0" fontId="16" fillId="31" borderId="0" applyNumberFormat="0" applyBorder="0" applyAlignment="0" applyProtection="0">
      <alignment vertical="center"/>
    </xf>
    <xf numFmtId="0" fontId="16" fillId="4" borderId="0" applyNumberFormat="0" applyBorder="0" applyAlignment="0" applyProtection="0">
      <alignment vertical="center"/>
    </xf>
    <xf numFmtId="0" fontId="21" fillId="34" borderId="0" applyNumberFormat="0" applyBorder="0" applyAlignment="0" applyProtection="0">
      <alignment vertical="center"/>
    </xf>
    <xf numFmtId="0" fontId="16" fillId="28" borderId="0" applyNumberFormat="0" applyBorder="0" applyAlignment="0" applyProtection="0">
      <alignment vertical="center"/>
    </xf>
    <xf numFmtId="0" fontId="16" fillId="12" borderId="0" applyNumberFormat="0" applyBorder="0" applyAlignment="0" applyProtection="0">
      <alignment vertical="center"/>
    </xf>
    <xf numFmtId="0" fontId="16" fillId="33" borderId="0" applyNumberFormat="0" applyBorder="0" applyAlignment="0" applyProtection="0">
      <alignment vertical="center"/>
    </xf>
    <xf numFmtId="0" fontId="21" fillId="17" borderId="0" applyNumberFormat="0" applyBorder="0" applyAlignment="0" applyProtection="0">
      <alignment vertical="center"/>
    </xf>
    <xf numFmtId="0" fontId="21" fillId="23" borderId="0" applyNumberFormat="0" applyBorder="0" applyAlignment="0" applyProtection="0">
      <alignment vertical="center"/>
    </xf>
    <xf numFmtId="38" fontId="0" fillId="0" borderId="0" applyFont="0" applyFill="0" applyBorder="0" applyAlignment="0" applyProtection="0">
      <alignment vertical="center"/>
    </xf>
    <xf numFmtId="0" fontId="16" fillId="9" borderId="0" applyNumberFormat="0" applyBorder="0" applyAlignment="0" applyProtection="0">
      <alignment vertical="center"/>
    </xf>
    <xf numFmtId="0" fontId="16" fillId="22" borderId="0" applyNumberFormat="0" applyBorder="0" applyAlignment="0" applyProtection="0">
      <alignment vertical="center"/>
    </xf>
    <xf numFmtId="0" fontId="21" fillId="27" borderId="0" applyNumberFormat="0" applyBorder="0" applyAlignment="0" applyProtection="0">
      <alignment vertical="center"/>
    </xf>
    <xf numFmtId="0" fontId="21" fillId="21" borderId="0" applyNumberFormat="0" applyBorder="0" applyAlignment="0" applyProtection="0">
      <alignment vertical="center"/>
    </xf>
    <xf numFmtId="0" fontId="16" fillId="35" borderId="0" applyNumberFormat="0" applyBorder="0" applyAlignment="0" applyProtection="0">
      <alignment vertical="center"/>
    </xf>
    <xf numFmtId="0" fontId="21" fillId="36" borderId="0" applyNumberFormat="0" applyBorder="0" applyAlignment="0" applyProtection="0">
      <alignment vertical="center"/>
    </xf>
    <xf numFmtId="0" fontId="21" fillId="16" borderId="0" applyNumberFormat="0" applyBorder="0" applyAlignment="0" applyProtection="0">
      <alignment vertical="center"/>
    </xf>
    <xf numFmtId="0" fontId="16" fillId="37" borderId="0" applyNumberFormat="0" applyBorder="0" applyAlignment="0" applyProtection="0">
      <alignment vertical="center"/>
    </xf>
    <xf numFmtId="0" fontId="21" fillId="32" borderId="0" applyNumberFormat="0" applyBorder="0" applyAlignment="0" applyProtection="0">
      <alignment vertical="center"/>
    </xf>
    <xf numFmtId="9" fontId="0" fillId="0" borderId="0" applyFont="0" applyFill="0" applyBorder="0" applyAlignment="0" applyProtection="0">
      <alignment vertical="center"/>
    </xf>
    <xf numFmtId="0" fontId="26" fillId="0" borderId="0">
      <alignment vertical="center"/>
    </xf>
    <xf numFmtId="0" fontId="26" fillId="0" borderId="0">
      <alignment vertical="center"/>
    </xf>
  </cellStyleXfs>
  <cellXfs count="236">
    <xf numFmtId="0" fontId="0" fillId="0" borderId="0" xfId="0">
      <alignment vertical="center"/>
    </xf>
    <xf numFmtId="0" fontId="1" fillId="0" borderId="0" xfId="0" applyFont="1" applyAlignment="1">
      <alignment horizontal="center"/>
    </xf>
    <xf numFmtId="0" fontId="0" fillId="0" borderId="0" xfId="0" applyAlignment="1"/>
    <xf numFmtId="0" fontId="2" fillId="0" borderId="0" xfId="0" applyFont="1" applyAlignment="1" applyProtection="1">
      <protection locked="0"/>
    </xf>
    <xf numFmtId="0" fontId="2" fillId="0" borderId="0" xfId="0" applyFont="1" applyAlignment="1"/>
    <xf numFmtId="0" fontId="2" fillId="0" borderId="0" xfId="0" applyFont="1" applyAlignment="1">
      <alignment horizontal="left" vertical="top" wrapText="1"/>
    </xf>
    <xf numFmtId="0" fontId="2" fillId="0" borderId="1" xfId="0" applyFont="1" applyBorder="1" applyAlignment="1">
      <alignment horizontal="center"/>
    </xf>
    <xf numFmtId="0" fontId="2" fillId="0" borderId="1" xfId="0" applyFont="1" applyBorder="1" applyAlignment="1">
      <alignment horizontal="center" vertical="center"/>
    </xf>
    <xf numFmtId="0" fontId="2" fillId="0" borderId="1" xfId="0" applyFont="1" applyBorder="1">
      <alignment vertical="center"/>
    </xf>
    <xf numFmtId="0" fontId="2" fillId="0" borderId="1" xfId="0" applyFont="1" applyBorder="1" applyAlignment="1">
      <alignment vertical="center" wrapText="1"/>
    </xf>
    <xf numFmtId="0" fontId="3" fillId="0" borderId="0" xfId="0" applyFont="1">
      <alignment vertical="center"/>
    </xf>
    <xf numFmtId="0" fontId="4" fillId="0" borderId="0" xfId="0" applyFont="1">
      <alignment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0" borderId="0" xfId="0" applyFont="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0" borderId="3" xfId="0" applyFont="1" applyBorder="1" applyAlignment="1">
      <alignment horizontal="center" vertic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49" fontId="6" fillId="4" borderId="5" xfId="0" applyNumberFormat="1" applyFont="1" applyFill="1" applyBorder="1" applyAlignment="1">
      <alignment horizontal="center" vertical="center" shrinkToFit="1"/>
    </xf>
    <xf numFmtId="0" fontId="5" fillId="3" borderId="6"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3" borderId="2" xfId="0" applyFont="1" applyFill="1" applyBorder="1">
      <alignment vertical="center"/>
    </xf>
    <xf numFmtId="0" fontId="5" fillId="3" borderId="3" xfId="0" applyFont="1" applyFill="1" applyBorder="1">
      <alignment vertical="center"/>
    </xf>
    <xf numFmtId="0" fontId="5" fillId="3" borderId="4" xfId="0" applyFont="1" applyFill="1" applyBorder="1">
      <alignment vertical="center"/>
    </xf>
    <xf numFmtId="0" fontId="5" fillId="3" borderId="2" xfId="0" applyFont="1" applyFill="1" applyBorder="1" applyAlignment="1">
      <alignment vertical="center" shrinkToFit="1"/>
    </xf>
    <xf numFmtId="0" fontId="5" fillId="3" borderId="3" xfId="0" applyFont="1" applyFill="1" applyBorder="1" applyAlignment="1">
      <alignment vertical="center" shrinkToFit="1"/>
    </xf>
    <xf numFmtId="0" fontId="7" fillId="0" borderId="0" xfId="0" applyFont="1">
      <alignment vertical="center"/>
    </xf>
    <xf numFmtId="0" fontId="5" fillId="0" borderId="0" xfId="0" applyFont="1">
      <alignment vertical="center"/>
    </xf>
    <xf numFmtId="0" fontId="8" fillId="0" borderId="0" xfId="0" applyFont="1">
      <alignment vertical="center"/>
    </xf>
    <xf numFmtId="49" fontId="5" fillId="4" borderId="11" xfId="0" applyNumberFormat="1" applyFont="1" applyFill="1" applyBorder="1" applyAlignment="1">
      <alignment horizontal="center" vertical="center"/>
    </xf>
    <xf numFmtId="179" fontId="5" fillId="4" borderId="11" xfId="1" applyNumberFormat="1" applyFont="1" applyFill="1" applyBorder="1" applyAlignment="1">
      <alignment horizontal="center" vertical="center" shrinkToFit="1"/>
    </xf>
    <xf numFmtId="49" fontId="5" fillId="4" borderId="12" xfId="0" applyNumberFormat="1" applyFont="1" applyFill="1" applyBorder="1" applyAlignment="1">
      <alignment horizontal="center" vertical="center"/>
    </xf>
    <xf numFmtId="179" fontId="5" fillId="4" borderId="12" xfId="1" applyNumberFormat="1" applyFont="1" applyFill="1" applyBorder="1" applyAlignment="1">
      <alignment horizontal="center" vertical="center" shrinkToFit="1"/>
    </xf>
    <xf numFmtId="49" fontId="5" fillId="4" borderId="13" xfId="0" applyNumberFormat="1" applyFont="1" applyFill="1" applyBorder="1" applyAlignment="1">
      <alignment horizontal="center" vertical="center"/>
    </xf>
    <xf numFmtId="179" fontId="5" fillId="4" borderId="13" xfId="1" applyNumberFormat="1" applyFont="1" applyFill="1" applyBorder="1" applyAlignment="1">
      <alignment horizontal="center" vertical="center" shrinkToFit="1"/>
    </xf>
    <xf numFmtId="49" fontId="5" fillId="5" borderId="2"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7" fillId="5" borderId="0" xfId="0" applyFont="1" applyFill="1" applyAlignment="1">
      <alignment horizontal="left" vertical="center"/>
    </xf>
    <xf numFmtId="0" fontId="3" fillId="5" borderId="0" xfId="0" applyFont="1" applyFill="1">
      <alignment vertical="center"/>
    </xf>
    <xf numFmtId="0" fontId="5" fillId="5" borderId="0" xfId="0" applyFont="1" applyFill="1">
      <alignment vertical="center"/>
    </xf>
    <xf numFmtId="0" fontId="8" fillId="0" borderId="0" xfId="0" applyFont="1" applyAlignment="1">
      <alignment vertical="center" shrinkToFit="1"/>
    </xf>
    <xf numFmtId="49" fontId="6" fillId="4" borderId="9" xfId="0" applyNumberFormat="1" applyFont="1" applyFill="1" applyBorder="1" applyAlignment="1">
      <alignment horizontal="center" vertical="center" shrinkToFit="1"/>
    </xf>
    <xf numFmtId="49" fontId="6" fillId="4" borderId="10" xfId="0" applyNumberFormat="1" applyFont="1" applyFill="1" applyBorder="1" applyAlignment="1">
      <alignment horizontal="center" vertical="center" shrinkToFit="1"/>
    </xf>
    <xf numFmtId="0" fontId="5" fillId="6" borderId="2" xfId="0" applyFont="1" applyFill="1" applyBorder="1" applyAlignment="1">
      <alignment vertical="center" shrinkToFit="1"/>
    </xf>
    <xf numFmtId="0" fontId="5" fillId="6" borderId="3" xfId="0" applyFont="1" applyFill="1" applyBorder="1" applyAlignment="1">
      <alignment vertical="center" shrinkToFit="1"/>
    </xf>
    <xf numFmtId="0" fontId="3" fillId="4" borderId="3" xfId="0" applyFont="1" applyFill="1" applyBorder="1">
      <alignment vertical="center"/>
    </xf>
    <xf numFmtId="0" fontId="5" fillId="5" borderId="3" xfId="0" applyFont="1" applyFill="1" applyBorder="1" applyAlignment="1">
      <alignment horizontal="left" vertical="center" wrapText="1"/>
    </xf>
    <xf numFmtId="0" fontId="3" fillId="0" borderId="0" xfId="0" applyFont="1" applyAlignment="1">
      <alignment horizontal="left" vertical="center"/>
    </xf>
    <xf numFmtId="0" fontId="3" fillId="0" borderId="0" xfId="0" applyFont="1" applyProtection="1">
      <alignment vertical="center"/>
      <protection locked="0"/>
    </xf>
    <xf numFmtId="0" fontId="3" fillId="0" borderId="0" xfId="0" applyFont="1" applyAlignment="1">
      <alignment horizontal="center" vertical="center"/>
    </xf>
    <xf numFmtId="0" fontId="3" fillId="0" borderId="0" xfId="0" applyFont="1" applyAlignment="1" applyProtection="1">
      <alignment vertical="center" shrinkToFit="1"/>
      <protection locked="0"/>
    </xf>
    <xf numFmtId="0" fontId="3" fillId="0" borderId="0" xfId="0" applyFont="1" applyAlignment="1">
      <alignment vertical="center" textRotation="255"/>
    </xf>
    <xf numFmtId="179" fontId="4" fillId="0" borderId="0" xfId="1" applyNumberFormat="1" applyFont="1" applyFill="1" applyBorder="1" applyAlignment="1">
      <alignment vertical="center" shrinkToFit="1"/>
    </xf>
    <xf numFmtId="0" fontId="3" fillId="5" borderId="0" xfId="0" applyFont="1" applyFill="1" applyAlignment="1">
      <alignment horizontal="left" vertical="center"/>
    </xf>
    <xf numFmtId="0" fontId="3" fillId="5" borderId="0" xfId="0" applyFont="1" applyFill="1" applyProtection="1">
      <alignment vertical="center"/>
      <protection locked="0"/>
    </xf>
    <xf numFmtId="0" fontId="3" fillId="5" borderId="0" xfId="0" applyFont="1" applyFill="1" applyAlignment="1">
      <alignment horizontal="center" vertical="center"/>
    </xf>
    <xf numFmtId="179" fontId="8" fillId="0" borderId="0" xfId="1" applyNumberFormat="1" applyFont="1" applyFill="1" applyBorder="1" applyAlignment="1">
      <alignment vertical="center" shrinkToFit="1"/>
    </xf>
    <xf numFmtId="0" fontId="3" fillId="4" borderId="2" xfId="0" applyFont="1" applyFill="1" applyBorder="1" applyAlignment="1">
      <alignment vertical="center" shrinkToFit="1"/>
    </xf>
    <xf numFmtId="0" fontId="3" fillId="4" borderId="3" xfId="0" applyFont="1" applyFill="1" applyBorder="1" applyAlignment="1">
      <alignment vertical="center" shrinkToFit="1"/>
    </xf>
    <xf numFmtId="0" fontId="5" fillId="4" borderId="4" xfId="0" applyFont="1" applyFill="1" applyBorder="1" applyAlignment="1">
      <alignment horizontal="center" vertical="center"/>
    </xf>
    <xf numFmtId="0" fontId="3" fillId="6" borderId="2" xfId="0" applyFont="1" applyFill="1" applyBorder="1" applyAlignment="1">
      <alignment horizontal="center" vertical="center"/>
    </xf>
    <xf numFmtId="0" fontId="5" fillId="0" borderId="0" xfId="0" applyFont="1" applyAlignment="1">
      <alignment horizontal="center" vertical="center"/>
    </xf>
    <xf numFmtId="0" fontId="5" fillId="5" borderId="0" xfId="0" applyFont="1" applyFill="1" applyAlignment="1">
      <alignment vertical="center" wrapText="1"/>
    </xf>
    <xf numFmtId="0" fontId="5" fillId="6" borderId="4" xfId="0" applyFont="1" applyFill="1" applyBorder="1" applyAlignment="1">
      <alignment vertical="center" shrinkToFit="1"/>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5" fillId="0" borderId="0" xfId="0" applyFont="1" applyAlignment="1">
      <alignment vertical="center" shrinkToFit="1"/>
    </xf>
    <xf numFmtId="0" fontId="5" fillId="0" borderId="0" xfId="0" applyFont="1" applyAlignment="1">
      <alignment horizontal="center" vertical="center" textRotation="255"/>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38" fontId="5" fillId="0" borderId="6" xfId="1" applyFont="1" applyBorder="1" applyAlignment="1">
      <alignment vertical="center" wrapText="1"/>
    </xf>
    <xf numFmtId="38" fontId="5" fillId="0" borderId="7" xfId="1" applyFont="1" applyBorder="1" applyAlignment="1">
      <alignment vertical="center" wrapText="1"/>
    </xf>
    <xf numFmtId="38" fontId="5" fillId="0" borderId="5" xfId="1" applyFont="1" applyBorder="1" applyAlignment="1">
      <alignment vertical="center" wrapText="1"/>
    </xf>
    <xf numFmtId="38" fontId="5" fillId="0" borderId="9" xfId="1" applyFont="1" applyBorder="1" applyAlignment="1">
      <alignment vertical="center" wrapText="1"/>
    </xf>
    <xf numFmtId="0" fontId="8" fillId="4" borderId="11" xfId="0" applyFont="1" applyFill="1" applyBorder="1" applyAlignment="1">
      <alignment horizontal="center" vertical="center" shrinkToFit="1"/>
    </xf>
    <xf numFmtId="38" fontId="8" fillId="4" borderId="11" xfId="1" applyFont="1" applyFill="1" applyBorder="1" applyAlignment="1">
      <alignment horizontal="center" vertical="center" shrinkToFit="1"/>
    </xf>
    <xf numFmtId="0" fontId="8" fillId="4" borderId="12" xfId="0" applyFont="1" applyFill="1" applyBorder="1" applyAlignment="1">
      <alignment horizontal="center" vertical="center" shrinkToFit="1"/>
    </xf>
    <xf numFmtId="38" fontId="8" fillId="4" borderId="12" xfId="1" applyFont="1" applyFill="1" applyBorder="1" applyAlignment="1">
      <alignment horizontal="center" vertical="center" shrinkToFit="1"/>
    </xf>
    <xf numFmtId="0" fontId="8" fillId="4" borderId="13" xfId="0" applyFont="1" applyFill="1" applyBorder="1" applyAlignment="1">
      <alignment horizontal="center" vertical="center" shrinkToFit="1"/>
    </xf>
    <xf numFmtId="38" fontId="8" fillId="4" borderId="13" xfId="1" applyFont="1" applyFill="1" applyBorder="1" applyAlignment="1">
      <alignment horizontal="center" vertical="center" shrinkToFit="1"/>
    </xf>
    <xf numFmtId="38" fontId="5" fillId="0" borderId="2" xfId="1" applyFont="1" applyBorder="1" applyAlignment="1">
      <alignment horizontal="center" vertical="center" wrapText="1"/>
    </xf>
    <xf numFmtId="0" fontId="5" fillId="0" borderId="0" xfId="0" applyFont="1" applyAlignment="1">
      <alignment vertical="center" wrapText="1"/>
    </xf>
    <xf numFmtId="38" fontId="5" fillId="5" borderId="6" xfId="1" applyFont="1" applyFill="1" applyBorder="1" applyAlignment="1">
      <alignment horizontal="right" vertical="center" wrapText="1"/>
    </xf>
    <xf numFmtId="38" fontId="5" fillId="5" borderId="7" xfId="1" applyFont="1" applyFill="1" applyBorder="1" applyAlignment="1">
      <alignment horizontal="right" vertical="center" wrapText="1"/>
    </xf>
    <xf numFmtId="38" fontId="5" fillId="5" borderId="5" xfId="1" applyFont="1" applyFill="1" applyBorder="1" applyAlignment="1">
      <alignment horizontal="right" vertical="center" wrapText="1"/>
    </xf>
    <xf numFmtId="38" fontId="5" fillId="5" borderId="9" xfId="1" applyFont="1" applyFill="1" applyBorder="1" applyAlignment="1">
      <alignment horizontal="right" vertical="center" wrapText="1"/>
    </xf>
    <xf numFmtId="0" fontId="8" fillId="0" borderId="7" xfId="0" applyFont="1" applyBorder="1" applyAlignment="1">
      <alignment vertical="center" shrinkToFit="1"/>
    </xf>
    <xf numFmtId="0" fontId="4" fillId="2" borderId="4" xfId="0" applyFont="1" applyFill="1" applyBorder="1" applyAlignment="1">
      <alignment horizontal="center" vertical="center"/>
    </xf>
    <xf numFmtId="0" fontId="3" fillId="2" borderId="4" xfId="0" applyFont="1" applyFill="1" applyBorder="1" applyAlignment="1">
      <alignment horizontal="center" vertical="center"/>
    </xf>
    <xf numFmtId="0" fontId="3" fillId="4" borderId="4" xfId="0" applyFont="1" applyFill="1" applyBorder="1" applyAlignment="1">
      <alignment vertical="center" shrinkToFit="1"/>
    </xf>
    <xf numFmtId="0" fontId="5" fillId="3" borderId="2" xfId="0" applyFont="1" applyFill="1" applyBorder="1" applyAlignment="1">
      <alignment horizontal="center" vertical="center" wrapText="1" shrinkToFit="1"/>
    </xf>
    <xf numFmtId="0" fontId="5" fillId="3" borderId="3" xfId="0" applyFont="1" applyFill="1" applyBorder="1" applyAlignment="1">
      <alignment horizontal="center" vertical="center" shrinkToFit="1"/>
    </xf>
    <xf numFmtId="0" fontId="5" fillId="3" borderId="4" xfId="0" applyFont="1" applyFill="1" applyBorder="1" applyAlignment="1">
      <alignment horizontal="center" vertical="center" shrinkToFit="1"/>
    </xf>
    <xf numFmtId="0" fontId="3" fillId="0" borderId="4" xfId="0" applyFont="1" applyBorder="1" applyAlignment="1">
      <alignment horizontal="center" vertical="center"/>
    </xf>
    <xf numFmtId="0" fontId="5" fillId="5" borderId="4" xfId="0" applyFont="1" applyFill="1" applyBorder="1" applyAlignment="1">
      <alignment horizontal="left" vertical="center" wrapText="1"/>
    </xf>
    <xf numFmtId="0" fontId="8" fillId="3" borderId="14"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6" xfId="0" applyFont="1" applyFill="1" applyBorder="1" applyAlignment="1">
      <alignment horizontal="center" vertical="center" wrapText="1"/>
    </xf>
    <xf numFmtId="38" fontId="5" fillId="0" borderId="7" xfId="1" applyFont="1" applyBorder="1">
      <alignment vertical="center"/>
    </xf>
    <xf numFmtId="38" fontId="5" fillId="0" borderId="17" xfId="1" applyFont="1" applyBorder="1">
      <alignment vertical="center"/>
    </xf>
    <xf numFmtId="38" fontId="5" fillId="0" borderId="18" xfId="1" applyFont="1" applyBorder="1" applyAlignment="1">
      <alignment vertical="center" shrinkToFit="1"/>
    </xf>
    <xf numFmtId="38" fontId="5" fillId="0" borderId="3" xfId="1" applyFont="1" applyBorder="1" applyAlignment="1">
      <alignment vertical="center" shrinkToFit="1"/>
    </xf>
    <xf numFmtId="0" fontId="5" fillId="5" borderId="3" xfId="0" applyFont="1" applyFill="1" applyBorder="1">
      <alignment vertical="center"/>
    </xf>
    <xf numFmtId="0" fontId="5" fillId="5" borderId="19" xfId="0" applyFont="1" applyFill="1" applyBorder="1">
      <alignment vertical="center"/>
    </xf>
    <xf numFmtId="38" fontId="5" fillId="0" borderId="9" xfId="1" applyFont="1" applyBorder="1">
      <alignment vertical="center"/>
    </xf>
    <xf numFmtId="38" fontId="5" fillId="0" borderId="20" xfId="1" applyFont="1" applyBorder="1">
      <alignment vertical="center"/>
    </xf>
    <xf numFmtId="38" fontId="5" fillId="0" borderId="21" xfId="1" applyFont="1" applyBorder="1" applyAlignment="1">
      <alignment vertical="center" shrinkToFit="1"/>
    </xf>
    <xf numFmtId="38" fontId="5" fillId="0" borderId="22" xfId="1" applyFont="1" applyBorder="1" applyAlignment="1">
      <alignment vertical="center" shrinkToFit="1"/>
    </xf>
    <xf numFmtId="0" fontId="5" fillId="5" borderId="22" xfId="0" applyFont="1" applyFill="1" applyBorder="1">
      <alignment vertical="center"/>
    </xf>
    <xf numFmtId="0" fontId="5" fillId="5" borderId="23" xfId="0" applyFont="1" applyFill="1" applyBorder="1">
      <alignment vertical="center"/>
    </xf>
    <xf numFmtId="38" fontId="5" fillId="0" borderId="3" xfId="1" applyFont="1" applyBorder="1" applyAlignment="1">
      <alignment horizontal="center" vertical="center" wrapText="1"/>
    </xf>
    <xf numFmtId="38" fontId="5" fillId="0" borderId="4" xfId="1" applyFont="1" applyBorder="1" applyAlignment="1">
      <alignment horizontal="center" vertical="center" wrapText="1"/>
    </xf>
    <xf numFmtId="180" fontId="5" fillId="0" borderId="0" xfId="0" applyNumberFormat="1" applyFont="1" applyAlignment="1">
      <alignment vertical="center" shrinkToFit="1"/>
    </xf>
    <xf numFmtId="0" fontId="4" fillId="0" borderId="7" xfId="0" applyFont="1" applyBorder="1">
      <alignment vertical="center"/>
    </xf>
    <xf numFmtId="0" fontId="5" fillId="3" borderId="14"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5" borderId="7" xfId="0" applyFont="1" applyFill="1" applyBorder="1">
      <alignment vertical="center"/>
    </xf>
    <xf numFmtId="0" fontId="5" fillId="5" borderId="17" xfId="0" applyFont="1" applyFill="1" applyBorder="1">
      <alignment vertical="center"/>
    </xf>
    <xf numFmtId="180" fontId="5" fillId="0" borderId="24" xfId="0" applyNumberFormat="1" applyFont="1" applyBorder="1" applyAlignment="1">
      <alignment vertical="center" shrinkToFit="1"/>
    </xf>
    <xf numFmtId="180" fontId="5" fillId="0" borderId="7" xfId="0" applyNumberFormat="1" applyFont="1" applyBorder="1" applyAlignment="1">
      <alignment vertical="center" shrinkToFit="1"/>
    </xf>
    <xf numFmtId="0" fontId="5" fillId="5" borderId="9" xfId="0" applyFont="1" applyFill="1" applyBorder="1">
      <alignment vertical="center"/>
    </xf>
    <xf numFmtId="0" fontId="5" fillId="5" borderId="20" xfId="0" applyFont="1" applyFill="1" applyBorder="1">
      <alignment vertical="center"/>
    </xf>
    <xf numFmtId="180" fontId="5" fillId="0" borderId="25" xfId="0" applyNumberFormat="1" applyFont="1" applyBorder="1" applyAlignment="1">
      <alignment vertical="center" shrinkToFit="1"/>
    </xf>
    <xf numFmtId="180" fontId="5" fillId="0" borderId="9" xfId="0" applyNumberFormat="1" applyFont="1" applyBorder="1" applyAlignment="1">
      <alignment vertical="center" shrinkToFit="1"/>
    </xf>
    <xf numFmtId="0" fontId="8" fillId="0" borderId="0" xfId="0" applyFont="1" applyAlignment="1">
      <alignment horizontal="center" vertical="center"/>
    </xf>
    <xf numFmtId="0" fontId="9" fillId="0" borderId="0" xfId="0" applyFont="1">
      <alignment vertical="center"/>
    </xf>
    <xf numFmtId="49" fontId="6" fillId="4" borderId="5" xfId="0" applyNumberFormat="1" applyFont="1" applyFill="1" applyBorder="1" applyAlignment="1" applyProtection="1">
      <alignment horizontal="center" vertical="center" shrinkToFit="1"/>
      <protection locked="0"/>
    </xf>
    <xf numFmtId="0" fontId="5" fillId="4" borderId="2" xfId="0" applyFont="1" applyFill="1" applyBorder="1" applyAlignment="1" applyProtection="1">
      <alignment horizontal="center" vertical="center"/>
      <protection locked="0"/>
    </xf>
    <xf numFmtId="0" fontId="5" fillId="4" borderId="3" xfId="0" applyFont="1" applyFill="1" applyBorder="1" applyAlignment="1" applyProtection="1">
      <alignment horizontal="center" vertical="center"/>
      <protection locked="0"/>
    </xf>
    <xf numFmtId="49" fontId="5" fillId="4" borderId="11" xfId="0" applyNumberFormat="1" applyFont="1" applyFill="1" applyBorder="1" applyAlignment="1" applyProtection="1">
      <alignment horizontal="center" vertical="center"/>
      <protection locked="0"/>
    </xf>
    <xf numFmtId="179" fontId="5" fillId="4" borderId="11" xfId="1" applyNumberFormat="1" applyFont="1" applyFill="1" applyBorder="1" applyAlignment="1" applyProtection="1">
      <alignment horizontal="center" vertical="center" shrinkToFit="1"/>
      <protection locked="0"/>
    </xf>
    <xf numFmtId="49" fontId="5" fillId="4" borderId="12" xfId="0" applyNumberFormat="1" applyFont="1" applyFill="1" applyBorder="1" applyAlignment="1" applyProtection="1">
      <alignment horizontal="center" vertical="center"/>
      <protection locked="0"/>
    </xf>
    <xf numFmtId="179" fontId="5" fillId="4" borderId="12" xfId="1" applyNumberFormat="1" applyFont="1" applyFill="1" applyBorder="1" applyAlignment="1" applyProtection="1">
      <alignment horizontal="center" vertical="center" shrinkToFit="1"/>
      <protection locked="0"/>
    </xf>
    <xf numFmtId="49" fontId="5" fillId="4" borderId="13" xfId="0" applyNumberFormat="1" applyFont="1" applyFill="1" applyBorder="1" applyAlignment="1" applyProtection="1">
      <alignment horizontal="center" vertical="center"/>
      <protection locked="0"/>
    </xf>
    <xf numFmtId="179" fontId="5" fillId="4" borderId="13" xfId="1" applyNumberFormat="1" applyFont="1" applyFill="1" applyBorder="1" applyAlignment="1" applyProtection="1">
      <alignment horizontal="center" vertical="center" shrinkToFit="1"/>
      <protection locked="0"/>
    </xf>
    <xf numFmtId="49" fontId="6" fillId="4" borderId="9" xfId="0" applyNumberFormat="1" applyFont="1" applyFill="1" applyBorder="1" applyAlignment="1" applyProtection="1">
      <alignment horizontal="center" vertical="center" shrinkToFit="1"/>
      <protection locked="0"/>
    </xf>
    <xf numFmtId="49" fontId="6" fillId="4" borderId="10" xfId="0" applyNumberFormat="1" applyFont="1" applyFill="1" applyBorder="1" applyAlignment="1" applyProtection="1">
      <alignment horizontal="center" vertical="center" shrinkToFit="1"/>
      <protection locked="0"/>
    </xf>
    <xf numFmtId="0" fontId="5" fillId="6" borderId="2" xfId="0" applyFont="1" applyFill="1" applyBorder="1" applyAlignment="1" applyProtection="1">
      <alignment vertical="center" shrinkToFit="1"/>
      <protection locked="0"/>
    </xf>
    <xf numFmtId="0" fontId="5" fillId="6" borderId="3" xfId="0" applyFont="1" applyFill="1" applyBorder="1" applyAlignment="1" applyProtection="1">
      <alignment vertical="center" shrinkToFit="1"/>
      <protection locked="0"/>
    </xf>
    <xf numFmtId="0" fontId="3" fillId="4" borderId="2" xfId="0" applyFont="1" applyFill="1" applyBorder="1" applyAlignment="1" applyProtection="1">
      <alignment vertical="center" shrinkToFit="1"/>
      <protection locked="0"/>
    </xf>
    <xf numFmtId="0" fontId="3" fillId="4" borderId="3" xfId="0" applyFont="1" applyFill="1" applyBorder="1" applyAlignment="1" applyProtection="1">
      <alignment vertical="center" shrinkToFit="1"/>
      <protection locked="0"/>
    </xf>
    <xf numFmtId="0" fontId="5" fillId="4" borderId="4" xfId="0" applyFont="1" applyFill="1" applyBorder="1" applyAlignment="1" applyProtection="1">
      <alignment horizontal="center" vertical="center"/>
      <protection locked="0"/>
    </xf>
    <xf numFmtId="0" fontId="3" fillId="6" borderId="2" xfId="0" applyFont="1" applyFill="1" applyBorder="1" applyAlignment="1" applyProtection="1">
      <alignment horizontal="center" vertical="center"/>
      <protection locked="0"/>
    </xf>
    <xf numFmtId="0" fontId="5" fillId="6" borderId="4" xfId="0" applyFont="1" applyFill="1" applyBorder="1" applyAlignment="1" applyProtection="1">
      <alignment vertical="center" shrinkToFit="1"/>
      <protection locked="0"/>
    </xf>
    <xf numFmtId="0" fontId="3" fillId="6" borderId="3" xfId="0" applyFont="1" applyFill="1" applyBorder="1" applyAlignment="1" applyProtection="1">
      <alignment horizontal="center" vertical="center"/>
      <protection locked="0"/>
    </xf>
    <xf numFmtId="0" fontId="3" fillId="6" borderId="4" xfId="0" applyFont="1" applyFill="1" applyBorder="1" applyAlignment="1" applyProtection="1">
      <alignment horizontal="center" vertical="center"/>
      <protection locked="0"/>
    </xf>
    <xf numFmtId="0" fontId="8" fillId="4" borderId="11" xfId="0" applyFont="1" applyFill="1" applyBorder="1" applyAlignment="1" applyProtection="1">
      <alignment horizontal="center" vertical="center" shrinkToFit="1"/>
      <protection locked="0"/>
    </xf>
    <xf numFmtId="38" fontId="8" fillId="4" borderId="11" xfId="1" applyFont="1" applyFill="1" applyBorder="1" applyAlignment="1" applyProtection="1">
      <alignment horizontal="center" vertical="center" shrinkToFit="1"/>
      <protection locked="0"/>
    </xf>
    <xf numFmtId="0" fontId="8" fillId="4" borderId="12" xfId="0" applyFont="1" applyFill="1" applyBorder="1" applyAlignment="1" applyProtection="1">
      <alignment horizontal="center" vertical="center" shrinkToFit="1"/>
      <protection locked="0"/>
    </xf>
    <xf numFmtId="38" fontId="8" fillId="4" borderId="12" xfId="1" applyFont="1" applyFill="1" applyBorder="1" applyAlignment="1" applyProtection="1">
      <alignment horizontal="center" vertical="center" shrinkToFit="1"/>
      <protection locked="0"/>
    </xf>
    <xf numFmtId="0" fontId="8" fillId="4" borderId="13" xfId="0" applyFont="1" applyFill="1" applyBorder="1" applyAlignment="1" applyProtection="1">
      <alignment horizontal="center" vertical="center" shrinkToFit="1"/>
      <protection locked="0"/>
    </xf>
    <xf numFmtId="38" fontId="8" fillId="4" borderId="13" xfId="1" applyFont="1" applyFill="1" applyBorder="1" applyAlignment="1" applyProtection="1">
      <alignment horizontal="center" vertical="center" shrinkToFit="1"/>
      <protection locked="0"/>
    </xf>
    <xf numFmtId="0" fontId="3" fillId="4" borderId="4" xfId="0" applyFont="1" applyFill="1" applyBorder="1" applyAlignment="1" applyProtection="1">
      <alignment vertical="center" shrinkToFit="1"/>
      <protection locked="0"/>
    </xf>
    <xf numFmtId="0" fontId="5" fillId="0" borderId="7" xfId="0" applyFont="1" applyBorder="1">
      <alignment vertical="center"/>
    </xf>
    <xf numFmtId="0" fontId="5" fillId="0" borderId="17" xfId="0" applyFont="1" applyBorder="1">
      <alignment vertical="center"/>
    </xf>
    <xf numFmtId="180" fontId="5" fillId="0" borderId="18" xfId="0" applyNumberFormat="1" applyFont="1" applyBorder="1" applyAlignment="1">
      <alignment vertical="center" shrinkToFit="1"/>
    </xf>
    <xf numFmtId="180" fontId="5" fillId="0" borderId="3" xfId="0" applyNumberFormat="1" applyFont="1" applyBorder="1" applyAlignment="1">
      <alignment vertical="center" shrinkToFit="1"/>
    </xf>
    <xf numFmtId="0" fontId="5" fillId="0" borderId="9" xfId="0" applyFont="1" applyBorder="1">
      <alignment vertical="center"/>
    </xf>
    <xf numFmtId="0" fontId="5" fillId="0" borderId="20" xfId="0" applyFont="1" applyBorder="1">
      <alignment vertical="center"/>
    </xf>
    <xf numFmtId="180" fontId="5" fillId="0" borderId="21" xfId="0" applyNumberFormat="1" applyFont="1" applyBorder="1" applyAlignment="1">
      <alignment vertical="center" shrinkToFit="1"/>
    </xf>
    <xf numFmtId="180" fontId="5" fillId="0" borderId="22" xfId="0" applyNumberFormat="1" applyFont="1" applyBorder="1" applyAlignment="1">
      <alignment vertical="center" shrinkToFit="1"/>
    </xf>
    <xf numFmtId="0" fontId="7" fillId="0" borderId="0" xfId="0" applyFont="1" applyAlignment="1">
      <alignment horizontal="left" vertical="center"/>
    </xf>
    <xf numFmtId="0" fontId="4" fillId="3" borderId="1" xfId="0" applyFont="1" applyFill="1" applyBorder="1" applyAlignment="1">
      <alignment horizontal="center" vertical="center" shrinkToFi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8" xfId="0" applyFont="1" applyFill="1" applyBorder="1" applyAlignment="1">
      <alignment horizontal="center" vertical="center"/>
    </xf>
    <xf numFmtId="0" fontId="3" fillId="3" borderId="26" xfId="0" applyFont="1" applyFill="1" applyBorder="1" applyAlignment="1">
      <alignment horizontal="center" vertical="center"/>
    </xf>
    <xf numFmtId="0" fontId="5" fillId="3" borderId="1" xfId="0" applyFont="1" applyFill="1" applyBorder="1" applyAlignment="1">
      <alignment horizontal="center" vertical="center" shrinkToFit="1"/>
    </xf>
    <xf numFmtId="0" fontId="3" fillId="3" borderId="10" xfId="0" applyFont="1" applyFill="1" applyBorder="1" applyAlignment="1">
      <alignment horizontal="center" vertical="center"/>
    </xf>
    <xf numFmtId="0" fontId="3" fillId="3" borderId="27" xfId="0" applyFont="1" applyFill="1" applyBorder="1" applyAlignment="1">
      <alignment horizontal="center" vertical="center"/>
    </xf>
    <xf numFmtId="0" fontId="5" fillId="3" borderId="1" xfId="0" applyFont="1" applyFill="1" applyBorder="1" applyAlignment="1">
      <alignment horizontal="center" vertical="center" wrapText="1"/>
    </xf>
    <xf numFmtId="180" fontId="4" fillId="0" borderId="1" xfId="0" applyNumberFormat="1" applyFont="1" applyBorder="1" applyAlignment="1">
      <alignment horizontal="center" vertical="center" shrinkToFit="1"/>
    </xf>
    <xf numFmtId="49" fontId="4" fillId="0" borderId="1" xfId="0" applyNumberFormat="1" applyFont="1" applyBorder="1" applyAlignment="1">
      <alignment vertical="center" shrinkToFit="1"/>
    </xf>
    <xf numFmtId="0" fontId="4" fillId="0" borderId="1" xfId="0" applyFont="1" applyBorder="1" applyAlignment="1">
      <alignment vertical="center" shrinkToFit="1"/>
    </xf>
    <xf numFmtId="180" fontId="4" fillId="0" borderId="1" xfId="1" applyNumberFormat="1" applyFont="1" applyBorder="1" applyAlignment="1">
      <alignment horizontal="right" vertical="center" shrinkToFit="1"/>
    </xf>
    <xf numFmtId="180" fontId="4" fillId="0" borderId="1" xfId="1" applyNumberFormat="1" applyFont="1" applyBorder="1" applyAlignment="1">
      <alignment vertical="center" shrinkToFit="1"/>
    </xf>
    <xf numFmtId="0" fontId="5" fillId="3" borderId="26" xfId="0" applyFont="1" applyFill="1" applyBorder="1" applyAlignment="1">
      <alignment horizontal="center" vertical="center" shrinkToFit="1"/>
    </xf>
    <xf numFmtId="0" fontId="5" fillId="3" borderId="26" xfId="0" applyFont="1" applyFill="1" applyBorder="1" applyAlignment="1">
      <alignment horizontal="center" vertical="center" wrapText="1"/>
    </xf>
    <xf numFmtId="0" fontId="5" fillId="3" borderId="1" xfId="0" applyFont="1" applyFill="1" applyBorder="1" applyAlignment="1">
      <alignment horizontal="center" vertical="center"/>
    </xf>
    <xf numFmtId="0" fontId="5" fillId="3" borderId="27" xfId="0" applyFont="1" applyFill="1" applyBorder="1" applyAlignment="1">
      <alignment horizontal="center" vertical="center" wrapText="1"/>
    </xf>
    <xf numFmtId="180" fontId="5" fillId="3" borderId="4" xfId="1" applyNumberFormat="1" applyFont="1" applyFill="1" applyBorder="1" applyAlignment="1">
      <alignment horizontal="center" vertical="center" shrinkToFit="1"/>
    </xf>
    <xf numFmtId="0" fontId="4" fillId="0" borderId="0" xfId="0" applyFont="1" applyProtection="1">
      <alignment vertical="center"/>
      <protection locked="0"/>
    </xf>
    <xf numFmtId="49" fontId="4" fillId="0" borderId="2" xfId="0" applyNumberFormat="1" applyFont="1" applyBorder="1" applyAlignment="1">
      <alignment horizontal="center" vertical="center" shrinkToFit="1"/>
    </xf>
    <xf numFmtId="49" fontId="4" fillId="0" borderId="3" xfId="0" applyNumberFormat="1" applyFont="1" applyBorder="1" applyAlignment="1">
      <alignment horizontal="center" vertical="center" shrinkToFit="1"/>
    </xf>
    <xf numFmtId="49" fontId="4" fillId="0" borderId="4" xfId="0" applyNumberFormat="1" applyFont="1" applyBorder="1" applyAlignment="1">
      <alignment horizontal="center" vertical="center" shrinkToFit="1"/>
    </xf>
    <xf numFmtId="0" fontId="4" fillId="0" borderId="1" xfId="0" applyFont="1" applyBorder="1">
      <alignment vertical="center"/>
    </xf>
    <xf numFmtId="0" fontId="3" fillId="0" borderId="0" xfId="0" applyFont="1" applyAlignment="1">
      <alignment horizontal="center" vertical="center" shrinkToFit="1"/>
    </xf>
    <xf numFmtId="180" fontId="4" fillId="7" borderId="1" xfId="1" applyNumberFormat="1" applyFont="1" applyFill="1" applyBorder="1" applyAlignment="1">
      <alignment horizontal="right" vertical="center" shrinkToFit="1"/>
    </xf>
    <xf numFmtId="180" fontId="5" fillId="3" borderId="1" xfId="1" applyNumberFormat="1" applyFont="1" applyFill="1" applyBorder="1" applyAlignment="1">
      <alignment horizontal="center" vertical="center" shrinkToFit="1"/>
    </xf>
    <xf numFmtId="0" fontId="6" fillId="0" borderId="0" xfId="0" applyFont="1">
      <alignment vertical="center"/>
    </xf>
    <xf numFmtId="0" fontId="10" fillId="0" borderId="0" xfId="0" applyFont="1" applyAlignment="1">
      <alignment horizontal="center" vertical="center"/>
    </xf>
    <xf numFmtId="0" fontId="10" fillId="0" borderId="0" xfId="0" applyFont="1">
      <alignment vertical="center"/>
    </xf>
    <xf numFmtId="0" fontId="10" fillId="0" borderId="0" xfId="0" applyFont="1" applyAlignment="1">
      <alignment horizontal="right" vertical="center"/>
    </xf>
    <xf numFmtId="0" fontId="10" fillId="0" borderId="0" xfId="0" applyFont="1" applyAlignment="1">
      <alignment horizontal="center" vertical="center" wrapText="1"/>
    </xf>
    <xf numFmtId="0" fontId="10" fillId="0" borderId="0" xfId="0" applyFont="1" applyAlignment="1">
      <alignment horizontal="left" vertical="center" wrapText="1"/>
    </xf>
    <xf numFmtId="0" fontId="10" fillId="0" borderId="0" xfId="0" applyFont="1" applyAlignment="1">
      <alignment horizontal="left" vertical="center"/>
    </xf>
    <xf numFmtId="0" fontId="6" fillId="5" borderId="0" xfId="0" applyFont="1" applyFill="1">
      <alignment vertical="center"/>
    </xf>
    <xf numFmtId="0" fontId="10" fillId="0" borderId="0" xfId="0" applyFont="1" applyAlignment="1">
      <alignment horizontal="distributed" vertical="center"/>
    </xf>
    <xf numFmtId="0" fontId="10" fillId="0" borderId="0" xfId="0" applyFont="1" applyAlignment="1">
      <alignment vertical="center" shrinkToFit="1"/>
    </xf>
    <xf numFmtId="181" fontId="10" fillId="0" borderId="0" xfId="0" applyNumberFormat="1" applyFont="1" applyAlignment="1" applyProtection="1">
      <alignment horizontal="center" vertical="center"/>
      <protection locked="0"/>
    </xf>
    <xf numFmtId="181" fontId="10" fillId="0" borderId="0" xfId="0" applyNumberFormat="1" applyFont="1">
      <alignment vertical="center"/>
    </xf>
    <xf numFmtId="0" fontId="6" fillId="3" borderId="2" xfId="0" applyFont="1" applyFill="1" applyBorder="1">
      <alignment vertical="center"/>
    </xf>
    <xf numFmtId="0" fontId="6" fillId="3" borderId="3" xfId="0" applyFont="1" applyFill="1" applyBorder="1">
      <alignment vertical="center"/>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10" fillId="4" borderId="0" xfId="0" applyFont="1" applyFill="1" applyAlignment="1" applyProtection="1">
      <alignment horizontal="center" vertical="center"/>
      <protection locked="0"/>
    </xf>
    <xf numFmtId="0" fontId="10" fillId="4" borderId="0" xfId="0" applyFont="1" applyFill="1" applyAlignment="1" applyProtection="1">
      <alignment horizontal="center" vertical="center" shrinkToFit="1"/>
      <protection locked="0"/>
    </xf>
    <xf numFmtId="0" fontId="6" fillId="3" borderId="4" xfId="0" applyFont="1" applyFill="1" applyBorder="1">
      <alignment vertical="center"/>
    </xf>
    <xf numFmtId="0" fontId="6" fillId="4" borderId="1" xfId="0" applyFont="1" applyFill="1" applyBorder="1" applyAlignment="1" applyProtection="1">
      <alignment vertical="center" shrinkToFit="1"/>
      <protection locked="0"/>
    </xf>
    <xf numFmtId="0" fontId="6" fillId="0" borderId="0" xfId="0" applyFont="1" applyAlignment="1">
      <alignment horizontal="right" vertical="center"/>
    </xf>
    <xf numFmtId="0" fontId="10" fillId="0" borderId="0" xfId="0" applyFont="1" applyAlignment="1">
      <alignment horizontal="left" vertical="top"/>
    </xf>
    <xf numFmtId="0" fontId="10" fillId="0" borderId="0" xfId="0" applyFont="1" applyProtection="1">
      <alignment vertical="center"/>
      <protection locked="0"/>
    </xf>
    <xf numFmtId="0" fontId="11" fillId="0" borderId="0" xfId="0" applyFont="1" applyAlignment="1">
      <alignment horizontal="center" vertical="center"/>
    </xf>
    <xf numFmtId="0" fontId="12" fillId="0" borderId="0" xfId="0" applyFont="1" applyAlignment="1">
      <alignment horizontal="left" vertical="top"/>
    </xf>
    <xf numFmtId="0" fontId="10" fillId="8" borderId="1" xfId="0" applyFont="1" applyFill="1" applyBorder="1" applyAlignment="1">
      <alignment horizontal="center" vertical="center"/>
    </xf>
    <xf numFmtId="0" fontId="12" fillId="8" borderId="1" xfId="0" applyFont="1" applyFill="1" applyBorder="1" applyAlignment="1">
      <alignment horizontal="center" vertical="top"/>
    </xf>
    <xf numFmtId="0" fontId="10" fillId="0" borderId="1" xfId="0" applyFont="1" applyBorder="1" applyAlignment="1">
      <alignment horizontal="center" vertical="center"/>
    </xf>
    <xf numFmtId="0" fontId="12" fillId="0" borderId="1" xfId="0" applyFont="1" applyBorder="1" applyAlignment="1">
      <alignment horizontal="left" vertical="center" wrapText="1"/>
    </xf>
    <xf numFmtId="0" fontId="13" fillId="0" borderId="1" xfId="0" applyFont="1" applyBorder="1" applyAlignment="1">
      <alignment horizontal="center" vertical="center"/>
    </xf>
    <xf numFmtId="0" fontId="14" fillId="0" borderId="1" xfId="0" applyFont="1" applyBorder="1" applyAlignment="1">
      <alignment horizontal="left" vertical="center" wrapText="1"/>
    </xf>
    <xf numFmtId="0" fontId="14" fillId="0" borderId="26" xfId="0" applyFont="1" applyBorder="1" applyAlignment="1">
      <alignment horizontal="left" vertical="center" wrapText="1"/>
    </xf>
    <xf numFmtId="0" fontId="10" fillId="0" borderId="28" xfId="0" applyFont="1" applyBorder="1">
      <alignment vertical="center"/>
    </xf>
    <xf numFmtId="0" fontId="12" fillId="0" borderId="26" xfId="0" applyFont="1" applyBorder="1" applyAlignment="1">
      <alignment vertical="center" wrapText="1"/>
    </xf>
  </cellXfs>
  <cellStyles count="54">
    <cellStyle name="標準" xfId="0" builtinId="0"/>
    <cellStyle name="桁区切り[0]" xfId="1" builtinId="6"/>
    <cellStyle name="入力" xfId="2" builtinId="20"/>
    <cellStyle name="桁区切り" xfId="3" builtinId="3"/>
    <cellStyle name="通貨[0]" xfId="4" builtinId="7"/>
    <cellStyle name="40% - アクセント 5" xfId="5" builtinId="47"/>
    <cellStyle name="通貨" xfId="6" builtinId="4"/>
    <cellStyle name="パーセント" xfId="7" builtinId="5"/>
    <cellStyle name="ハイパーリンク" xfId="8" builtinId="8"/>
    <cellStyle name="アクセント 2" xfId="9" builtinId="33"/>
    <cellStyle name="訪問済ハイパーリンク" xfId="10" builtinId="9"/>
    <cellStyle name="桁区切り 3" xfId="11"/>
    <cellStyle name="20% - アクセント 4" xfId="12" builtinId="42"/>
    <cellStyle name="メモ" xfId="13" builtinId="10"/>
    <cellStyle name="良い" xfId="14" builtinId="26"/>
    <cellStyle name="警告文" xfId="15" builtinId="11"/>
    <cellStyle name="リンクセル" xfId="16" builtinId="24"/>
    <cellStyle name="タイトル" xfId="17" builtinId="15"/>
    <cellStyle name="説明文" xfId="18" builtinId="53"/>
    <cellStyle name="アクセント 6" xfId="19" builtinId="49"/>
    <cellStyle name="出力" xfId="20" builtinId="21"/>
    <cellStyle name="見出し 1" xfId="21" builtinId="16"/>
    <cellStyle name="見出し 2" xfId="22" builtinId="17"/>
    <cellStyle name="計算" xfId="23" builtinId="22"/>
    <cellStyle name="見出し 3" xfId="24" builtinId="18"/>
    <cellStyle name="見出し 4" xfId="25" builtinId="19"/>
    <cellStyle name="60% - アクセント 5" xfId="26" builtinId="48"/>
    <cellStyle name="チェックセル" xfId="27" builtinId="23"/>
    <cellStyle name="40% - アクセント 1" xfId="28" builtinId="31"/>
    <cellStyle name="集計" xfId="29" builtinId="25"/>
    <cellStyle name="悪い" xfId="30" builtinId="27"/>
    <cellStyle name="どちらでもない" xfId="31" builtinId="28"/>
    <cellStyle name="アクセント 1" xfId="32" builtinId="29"/>
    <cellStyle name="20% - アクセント 1" xfId="33" builtinId="30"/>
    <cellStyle name="20% - アクセント 5" xfId="34" builtinId="46"/>
    <cellStyle name="60% - アクセント 1" xfId="35" builtinId="32"/>
    <cellStyle name="20% - アクセント 2" xfId="36" builtinId="34"/>
    <cellStyle name="40% - アクセント 2" xfId="37" builtinId="35"/>
    <cellStyle name="20% - アクセント 6" xfId="38" builtinId="50"/>
    <cellStyle name="60% - アクセント 2" xfId="39" builtinId="36"/>
    <cellStyle name="アクセント 3" xfId="40" builtinId="37"/>
    <cellStyle name="桁区切り 2" xfId="41"/>
    <cellStyle name="20% - アクセント 3" xfId="42" builtinId="38"/>
    <cellStyle name="40% - アクセント 3" xfId="43" builtinId="39"/>
    <cellStyle name="60% - アクセント 3" xfId="44" builtinId="40"/>
    <cellStyle name="アクセント 4" xfId="45" builtinId="41"/>
    <cellStyle name="40% - アクセント 4" xfId="46" builtinId="43"/>
    <cellStyle name="60% - アクセント 4" xfId="47" builtinId="44"/>
    <cellStyle name="アクセント 5" xfId="48" builtinId="45"/>
    <cellStyle name="40% - アクセント 6" xfId="49" builtinId="51"/>
    <cellStyle name="60% - アクセント 6" xfId="50" builtinId="52"/>
    <cellStyle name="パーセント 2" xfId="51"/>
    <cellStyle name="標準 2" xfId="52"/>
    <cellStyle name="標準 3" xfId="53"/>
  </cellStyles>
  <dxfs count="1">
    <dxf>
      <fill>
        <patternFill patternType="solid">
          <bgColor theme="0"/>
        </patternFill>
      </fill>
    </dxf>
  </dxfs>
  <tableStyles count="0" defaultTableStyle="TableStyleMedium2" defaultPivotStyle="PivotStyleLight16"/>
  <colors>
    <mruColors>
      <color rgb="00FFFFCC"/>
      <color rgb="00CCFFCC"/>
      <color rgb="00CDFFFF"/>
      <color rgb="0000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haredStrings" Target="sharedStrings.xml"/><Relationship Id="rId26" Type="http://schemas.openxmlformats.org/officeDocument/2006/relationships/styles" Target="styles.xml"/><Relationship Id="rId25" Type="http://schemas.openxmlformats.org/officeDocument/2006/relationships/theme" Target="theme/theme1.xml"/><Relationship Id="rId24" Type="http://schemas.openxmlformats.org/officeDocument/2006/relationships/customXml" Target="../customXml/item3.xml"/><Relationship Id="rId23" Type="http://schemas.openxmlformats.org/officeDocument/2006/relationships/customXml" Target="../customXml/item2.xml"/><Relationship Id="rId22" Type="http://schemas.openxmlformats.org/officeDocument/2006/relationships/customXml" Target="../customXml/item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CheckBox" noThreeD="1" val="0"/>
</file>

<file path=xl/ctrlProps/ctrlProp2.xml><?xml version="1.0" encoding="utf-8"?>
<formControlPr xmlns="http://schemas.microsoft.com/office/spreadsheetml/2009/9/main" objectType="CheckBox" noThreeD="1" val="0"/>
</file>

<file path=xl/ctrlProps/ctrlProp3.xml><?xml version="1.0" encoding="utf-8"?>
<formControlPr xmlns="http://schemas.microsoft.com/office/spreadsheetml/2009/9/main" objectType="CheckBox" noThreeD="1" val="0"/>
</file>

<file path=xl/ctrlProps/ctrlProp4.xml><?xml version="1.0" encoding="utf-8"?>
<formControlPr xmlns="http://schemas.microsoft.com/office/spreadsheetml/2009/9/main" objectType="CheckBox" noThreeD="1" val="0"/>
</file>

<file path=xl/ctrlProps/ctrlProp5.xml><?xml version="1.0" encoding="utf-8"?>
<formControlPr xmlns="http://schemas.microsoft.com/office/spreadsheetml/2009/9/main" objectType="CheckBox" noThreeD="1" val="0"/>
</file>

<file path=xl/ctrlProps/ctrlProp6.xml><?xml version="1.0" encoding="utf-8"?>
<formControlPr xmlns="http://schemas.microsoft.com/office/spreadsheetml/2009/9/main" objectType="CheckBox" noThreeD="1" val="0"/>
</file>

<file path=xl/ctrlProps/ctrlProp7.xml><?xml version="1.0" encoding="utf-8"?>
<formControlPr xmlns="http://schemas.microsoft.com/office/spreadsheetml/2009/9/main" objectType="CheckBox" noThreeD="1" val="0"/>
</file>

<file path=xl/ctrlProps/ctrlProp8.xml><?xml version="1.0" encoding="utf-8"?>
<formControlPr xmlns="http://schemas.microsoft.com/office/spreadsheetml/2009/9/main" objectType="CheckBox" noThreeD="1" val="0"/>
</file>

<file path=xl/ctrlProps/ctrlProp9.xml><?xml version="1.0" encoding="utf-8"?>
<formControlPr xmlns="http://schemas.microsoft.com/office/spreadsheetml/2009/9/main" objectType="CheckBox" noThreeD="1" val="0"/>
</file>

<file path=xl/ctrlProps/ctrlProp10.xml><?xml version="1.0" encoding="utf-8"?>
<formControlPr xmlns="http://schemas.microsoft.com/office/spreadsheetml/2009/9/main" objectType="CheckBox" noThreeD="1" val="0"/>
</file>

<file path=xl/ctrlProps/ctrlProp11.xml><?xml version="1.0" encoding="utf-8"?>
<formControlPr xmlns="http://schemas.microsoft.com/office/spreadsheetml/2009/9/main" objectType="CheckBox" noThreeD="1" val="0"/>
</file>

<file path=xl/ctrlProps/ctrlProp12.xml><?xml version="1.0" encoding="utf-8"?>
<formControlPr xmlns="http://schemas.microsoft.com/office/spreadsheetml/2009/9/main" objectType="CheckBox" noThreeD="1" val="0"/>
</file>

<file path=xl/ctrlProps/ctrlProp13.xml><?xml version="1.0" encoding="utf-8"?>
<formControlPr xmlns="http://schemas.microsoft.com/office/spreadsheetml/2009/9/main" objectType="CheckBox" noThreeD="1" val="0"/>
</file>

<file path=xl/ctrlProps/ctrlProp14.xml><?xml version="1.0" encoding="utf-8"?>
<formControlPr xmlns="http://schemas.microsoft.com/office/spreadsheetml/2009/9/main" objectType="CheckBox" noThreeD="1" val="0"/>
</file>

<file path=xl/ctrlProps/ctrlProp15.xml><?xml version="1.0" encoding="utf-8"?>
<formControlPr xmlns="http://schemas.microsoft.com/office/spreadsheetml/2009/9/main" objectType="CheckBox" noThreeD="1" val="0"/>
</file>

<file path=xl/ctrlProps/ctrlProp16.xml><?xml version="1.0" encoding="utf-8"?>
<formControlPr xmlns="http://schemas.microsoft.com/office/spreadsheetml/2009/9/main" objectType="CheckBox" noThreeD="1" val="0"/>
</file>

<file path=xl/ctrlProps/ctrlProp17.xml><?xml version="1.0" encoding="utf-8"?>
<formControlPr xmlns="http://schemas.microsoft.com/office/spreadsheetml/2009/9/main" objectType="CheckBox" noThreeD="1" val="0"/>
</file>

<file path=xl/ctrlProps/ctrlProp18.xml><?xml version="1.0" encoding="utf-8"?>
<formControlPr xmlns="http://schemas.microsoft.com/office/spreadsheetml/2009/9/main" objectType="CheckBox" noThreeD="1" val="0"/>
</file>

<file path=xl/ctrlProps/ctrlProp19.xml><?xml version="1.0" encoding="utf-8"?>
<formControlPr xmlns="http://schemas.microsoft.com/office/spreadsheetml/2009/9/main" objectType="CheckBox" noThreeD="1" val="0"/>
</file>

<file path=xl/ctrlProps/ctrlProp20.xml><?xml version="1.0" encoding="utf-8"?>
<formControlPr xmlns="http://schemas.microsoft.com/office/spreadsheetml/2009/9/main" objectType="CheckBox" noThreeD="1" val="0"/>
</file>

<file path=xl/ctrlProps/ctrlProp21.xml><?xml version="1.0" encoding="utf-8"?>
<formControlPr xmlns="http://schemas.microsoft.com/office/spreadsheetml/2009/9/main" objectType="CheckBox" noThreeD="1" val="0"/>
</file>

<file path=xl/ctrlProps/ctrlProp22.xml><?xml version="1.0" encoding="utf-8"?>
<formControlPr xmlns="http://schemas.microsoft.com/office/spreadsheetml/2009/9/main" objectType="CheckBox" noThreeD="1" val="0"/>
</file>

<file path=xl/ctrlProps/ctrlProp23.xml><?xml version="1.0" encoding="utf-8"?>
<formControlPr xmlns="http://schemas.microsoft.com/office/spreadsheetml/2009/9/main" objectType="CheckBox" noThreeD="1" val="0"/>
</file>

<file path=xl/ctrlProps/ctrlProp24.xml><?xml version="1.0" encoding="utf-8"?>
<formControlPr xmlns="http://schemas.microsoft.com/office/spreadsheetml/2009/9/main" objectType="CheckBox" noThreeD="1" val="0"/>
</file>

<file path=xl/ctrlProps/ctrlProp25.xml><?xml version="1.0" encoding="utf-8"?>
<formControlPr xmlns="http://schemas.microsoft.com/office/spreadsheetml/2009/9/main" objectType="CheckBox" noThreeD="1" val="0"/>
</file>

<file path=xl/ctrlProps/ctrlProp26.xml><?xml version="1.0" encoding="utf-8"?>
<formControlPr xmlns="http://schemas.microsoft.com/office/spreadsheetml/2009/9/main" objectType="CheckBox" noThreeD="1" val="0"/>
</file>

<file path=xl/ctrlProps/ctrlProp27.xml><?xml version="1.0" encoding="utf-8"?>
<formControlPr xmlns="http://schemas.microsoft.com/office/spreadsheetml/2009/9/main" objectType="CheckBox" noThreeD="1" val="0"/>
</file>

<file path=xl/ctrlProps/ctrlProp28.xml><?xml version="1.0" encoding="utf-8"?>
<formControlPr xmlns="http://schemas.microsoft.com/office/spreadsheetml/2009/9/main" objectType="CheckBox" noThreeD="1" val="0"/>
</file>

<file path=xl/ctrlProps/ctrlProp29.xml><?xml version="1.0" encoding="utf-8"?>
<formControlPr xmlns="http://schemas.microsoft.com/office/spreadsheetml/2009/9/main" objectType="CheckBox" noThreeD="1" val="0"/>
</file>

<file path=xl/ctrlProps/ctrlProp30.xml><?xml version="1.0" encoding="utf-8"?>
<formControlPr xmlns="http://schemas.microsoft.com/office/spreadsheetml/2009/9/main" objectType="CheckBox" noThreeD="1" val="0"/>
</file>

<file path=xl/ctrlProps/ctrlProp31.xml><?xml version="1.0" encoding="utf-8"?>
<formControlPr xmlns="http://schemas.microsoft.com/office/spreadsheetml/2009/9/main" objectType="CheckBox" checked="Checked" noThreeD="1" val="0"/>
</file>

<file path=xl/ctrlProps/ctrlProp32.xml><?xml version="1.0" encoding="utf-8"?>
<formControlPr xmlns="http://schemas.microsoft.com/office/spreadsheetml/2009/9/main" objectType="CheckBox" checked="Checked" noThreeD="1" val="0"/>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171450</xdr:colOff>
          <xdr:row>10</xdr:row>
          <xdr:rowOff>0</xdr:rowOff>
        </xdr:from>
        <xdr:to>
          <xdr:col>9</xdr:col>
          <xdr:colOff>28575</xdr:colOff>
          <xdr:row>11</xdr:row>
          <xdr:rowOff>28575</xdr:rowOff>
        </xdr:to>
        <xdr:sp>
          <xdr:nvSpPr>
            <xdr:cNvPr id="41997" name="Check Box 13" hidden="1">
              <a:extLst>
                <a:ext uri="{63B3BB69-23CF-44E3-9099-C40C66FF867C}">
                  <a14:compatExt spid="_x0000_s41997"/>
                </a:ext>
              </a:extLst>
            </xdr:cNvPr>
            <xdr:cNvSpPr/>
          </xdr:nvSpPr>
          <xdr:spPr>
            <a:xfrm>
              <a:off x="1268095" y="1622425"/>
              <a:ext cx="194310" cy="25717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47625</xdr:colOff>
          <xdr:row>11</xdr:row>
          <xdr:rowOff>28575</xdr:rowOff>
        </xdr:to>
        <xdr:sp>
          <xdr:nvSpPr>
            <xdr:cNvPr id="41998" name="Check Box 14" hidden="1">
              <a:extLst>
                <a:ext uri="{63B3BB69-23CF-44E3-9099-C40C66FF867C}">
                  <a14:compatExt spid="_x0000_s41998"/>
                </a:ext>
              </a:extLst>
            </xdr:cNvPr>
            <xdr:cNvSpPr/>
          </xdr:nvSpPr>
          <xdr:spPr>
            <a:xfrm>
              <a:off x="3873500" y="1622425"/>
              <a:ext cx="210185" cy="257175"/>
            </a:xfrm>
            <a:prstGeom prst="rect">
              <a:avLst/>
            </a:prstGeom>
          </xdr:spPr>
          <xdr:txBody>
            <a:bodyPr upright="1"/>
            <a:p>
              <a:endParaRPr lang="ja-JP" altLang="en-US"/>
            </a:p>
          </xdr:txBody>
        </xdr:sp>
        <xdr:clientData/>
      </xdr:twoCellAnchor>
    </mc:Choice>
    <mc:Fallback/>
  </mc:AlternateContent>
</xdr:wsDr>
</file>

<file path=xl/drawings/drawing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165735</xdr:colOff>
          <xdr:row>10</xdr:row>
          <xdr:rowOff>0</xdr:rowOff>
        </xdr:from>
        <xdr:to>
          <xdr:col>9</xdr:col>
          <xdr:colOff>28575</xdr:colOff>
          <xdr:row>11</xdr:row>
          <xdr:rowOff>28575</xdr:rowOff>
        </xdr:to>
        <xdr:sp>
          <xdr:nvSpPr>
            <xdr:cNvPr id="58369" name="Check Box 1" hidden="1">
              <a:extLst>
                <a:ext uri="{63B3BB69-23CF-44E3-9099-C40C66FF867C}">
                  <a14:compatExt spid="_x0000_s58369"/>
                </a:ext>
              </a:extLst>
            </xdr:cNvPr>
            <xdr:cNvSpPr/>
          </xdr:nvSpPr>
          <xdr:spPr>
            <a:xfrm>
              <a:off x="1268095" y="1622425"/>
              <a:ext cx="194310" cy="257175"/>
            </a:xfrm>
            <a:prstGeom prst="rect">
              <a:avLst/>
            </a:prstGeom>
          </xdr:spPr>
          <xdr:txBody>
            <a:bodyP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47625</xdr:colOff>
          <xdr:row>11</xdr:row>
          <xdr:rowOff>28575</xdr:rowOff>
        </xdr:to>
        <xdr:sp>
          <xdr:nvSpPr>
            <xdr:cNvPr id="58370" name="Check Box 2" hidden="1">
              <a:extLst>
                <a:ext uri="{63B3BB69-23CF-44E3-9099-C40C66FF867C}">
                  <a14:compatExt spid="_x0000_s58370"/>
                </a:ext>
              </a:extLst>
            </xdr:cNvPr>
            <xdr:cNvSpPr/>
          </xdr:nvSpPr>
          <xdr:spPr>
            <a:xfrm>
              <a:off x="3873500" y="1622425"/>
              <a:ext cx="210185" cy="257175"/>
            </a:xfrm>
            <a:prstGeom prst="rect">
              <a:avLst/>
            </a:prstGeom>
          </xdr:spPr>
          <xdr:txBody>
            <a:bodyP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mc:Choice>
    <mc:Fallback/>
  </mc:AlternateContent>
</xdr:wsDr>
</file>

<file path=xl/drawings/drawing3.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165735</xdr:colOff>
          <xdr:row>10</xdr:row>
          <xdr:rowOff>0</xdr:rowOff>
        </xdr:from>
        <xdr:to>
          <xdr:col>9</xdr:col>
          <xdr:colOff>28575</xdr:colOff>
          <xdr:row>11</xdr:row>
          <xdr:rowOff>28575</xdr:rowOff>
        </xdr:to>
        <xdr:sp>
          <xdr:nvSpPr>
            <xdr:cNvPr id="59393" name="Check Box 1" hidden="1">
              <a:extLst>
                <a:ext uri="{63B3BB69-23CF-44E3-9099-C40C66FF867C}">
                  <a14:compatExt spid="_x0000_s59393"/>
                </a:ext>
              </a:extLst>
            </xdr:cNvPr>
            <xdr:cNvSpPr/>
          </xdr:nvSpPr>
          <xdr:spPr>
            <a:xfrm>
              <a:off x="1268095" y="1622425"/>
              <a:ext cx="194310" cy="257175"/>
            </a:xfrm>
            <a:prstGeom prst="rect">
              <a:avLst/>
            </a:prstGeom>
          </xdr:spPr>
          <xdr:txBody>
            <a:bodyP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47625</xdr:colOff>
          <xdr:row>11</xdr:row>
          <xdr:rowOff>28575</xdr:rowOff>
        </xdr:to>
        <xdr:sp>
          <xdr:nvSpPr>
            <xdr:cNvPr id="59394" name="Check Box 2" hidden="1">
              <a:extLst>
                <a:ext uri="{63B3BB69-23CF-44E3-9099-C40C66FF867C}">
                  <a14:compatExt spid="_x0000_s59394"/>
                </a:ext>
              </a:extLst>
            </xdr:cNvPr>
            <xdr:cNvSpPr/>
          </xdr:nvSpPr>
          <xdr:spPr>
            <a:xfrm>
              <a:off x="3873500" y="1622425"/>
              <a:ext cx="210185" cy="257175"/>
            </a:xfrm>
            <a:prstGeom prst="rect">
              <a:avLst/>
            </a:prstGeom>
          </xdr:spPr>
          <xdr:txBody>
            <a:bodyP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mc:Choice>
    <mc:Fallback/>
  </mc:AlternateContent>
</xdr:wsDr>
</file>

<file path=xl/drawings/drawing4.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165735</xdr:colOff>
          <xdr:row>10</xdr:row>
          <xdr:rowOff>0</xdr:rowOff>
        </xdr:from>
        <xdr:to>
          <xdr:col>9</xdr:col>
          <xdr:colOff>28575</xdr:colOff>
          <xdr:row>11</xdr:row>
          <xdr:rowOff>28575</xdr:rowOff>
        </xdr:to>
        <xdr:sp>
          <xdr:nvSpPr>
            <xdr:cNvPr id="60417" name="Check Box 1" hidden="1">
              <a:extLst>
                <a:ext uri="{63B3BB69-23CF-44E3-9099-C40C66FF867C}">
                  <a14:compatExt spid="_x0000_s60417"/>
                </a:ext>
              </a:extLst>
            </xdr:cNvPr>
            <xdr:cNvSpPr/>
          </xdr:nvSpPr>
          <xdr:spPr>
            <a:xfrm>
              <a:off x="1268095" y="1622425"/>
              <a:ext cx="194310" cy="257175"/>
            </a:xfrm>
            <a:prstGeom prst="rect">
              <a:avLst/>
            </a:prstGeom>
          </xdr:spPr>
          <xdr:txBody>
            <a:bodyP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47625</xdr:colOff>
          <xdr:row>11</xdr:row>
          <xdr:rowOff>28575</xdr:rowOff>
        </xdr:to>
        <xdr:sp>
          <xdr:nvSpPr>
            <xdr:cNvPr id="60418" name="Check Box 2" hidden="1">
              <a:extLst>
                <a:ext uri="{63B3BB69-23CF-44E3-9099-C40C66FF867C}">
                  <a14:compatExt spid="_x0000_s60418"/>
                </a:ext>
              </a:extLst>
            </xdr:cNvPr>
            <xdr:cNvSpPr/>
          </xdr:nvSpPr>
          <xdr:spPr>
            <a:xfrm>
              <a:off x="3873500" y="1622425"/>
              <a:ext cx="210185" cy="257175"/>
            </a:xfrm>
            <a:prstGeom prst="rect">
              <a:avLst/>
            </a:prstGeom>
          </xdr:spPr>
          <xdr:txBody>
            <a:bodyP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mc:Choice>
    <mc:Fallback/>
  </mc:AlternateContent>
</xdr:wsDr>
</file>

<file path=xl/drawings/drawing5.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165735</xdr:colOff>
          <xdr:row>10</xdr:row>
          <xdr:rowOff>0</xdr:rowOff>
        </xdr:from>
        <xdr:to>
          <xdr:col>9</xdr:col>
          <xdr:colOff>28575</xdr:colOff>
          <xdr:row>11</xdr:row>
          <xdr:rowOff>28575</xdr:rowOff>
        </xdr:to>
        <xdr:sp>
          <xdr:nvSpPr>
            <xdr:cNvPr id="61441" name="Check Box 1" hidden="1">
              <a:extLst>
                <a:ext uri="{63B3BB69-23CF-44E3-9099-C40C66FF867C}">
                  <a14:compatExt spid="_x0000_s61441"/>
                </a:ext>
              </a:extLst>
            </xdr:cNvPr>
            <xdr:cNvSpPr/>
          </xdr:nvSpPr>
          <xdr:spPr>
            <a:xfrm>
              <a:off x="1268095" y="1622425"/>
              <a:ext cx="194310" cy="257175"/>
            </a:xfrm>
            <a:prstGeom prst="rect">
              <a:avLst/>
            </a:prstGeom>
          </xdr:spPr>
          <xdr:txBody>
            <a:bodyP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47625</xdr:colOff>
          <xdr:row>11</xdr:row>
          <xdr:rowOff>28575</xdr:rowOff>
        </xdr:to>
        <xdr:sp>
          <xdr:nvSpPr>
            <xdr:cNvPr id="61442" name="Check Box 2" hidden="1">
              <a:extLst>
                <a:ext uri="{63B3BB69-23CF-44E3-9099-C40C66FF867C}">
                  <a14:compatExt spid="_x0000_s61442"/>
                </a:ext>
              </a:extLst>
            </xdr:cNvPr>
            <xdr:cNvSpPr/>
          </xdr:nvSpPr>
          <xdr:spPr>
            <a:xfrm>
              <a:off x="3873500" y="1622425"/>
              <a:ext cx="210185" cy="257175"/>
            </a:xfrm>
            <a:prstGeom prst="rect">
              <a:avLst/>
            </a:prstGeom>
          </xdr:spPr>
          <xdr:txBody>
            <a:bodyP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mc:Choice>
    <mc:Fallback/>
  </mc:AlternateContent>
</xdr:wsDr>
</file>

<file path=xl/drawings/drawing6.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165735</xdr:colOff>
          <xdr:row>10</xdr:row>
          <xdr:rowOff>0</xdr:rowOff>
        </xdr:from>
        <xdr:to>
          <xdr:col>9</xdr:col>
          <xdr:colOff>28575</xdr:colOff>
          <xdr:row>11</xdr:row>
          <xdr:rowOff>28575</xdr:rowOff>
        </xdr:to>
        <xdr:sp>
          <xdr:nvSpPr>
            <xdr:cNvPr id="62465" name="Check Box 1" hidden="1">
              <a:extLst>
                <a:ext uri="{63B3BB69-23CF-44E3-9099-C40C66FF867C}">
                  <a14:compatExt spid="_x0000_s62465"/>
                </a:ext>
              </a:extLst>
            </xdr:cNvPr>
            <xdr:cNvSpPr/>
          </xdr:nvSpPr>
          <xdr:spPr>
            <a:xfrm>
              <a:off x="1268095" y="1622425"/>
              <a:ext cx="194310" cy="257175"/>
            </a:xfrm>
            <a:prstGeom prst="rect">
              <a:avLst/>
            </a:prstGeom>
          </xdr:spPr>
          <xdr:txBody>
            <a:bodyP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47625</xdr:colOff>
          <xdr:row>11</xdr:row>
          <xdr:rowOff>28575</xdr:rowOff>
        </xdr:to>
        <xdr:sp>
          <xdr:nvSpPr>
            <xdr:cNvPr id="62466" name="Check Box 2" hidden="1">
              <a:extLst>
                <a:ext uri="{63B3BB69-23CF-44E3-9099-C40C66FF867C}">
                  <a14:compatExt spid="_x0000_s62466"/>
                </a:ext>
              </a:extLst>
            </xdr:cNvPr>
            <xdr:cNvSpPr/>
          </xdr:nvSpPr>
          <xdr:spPr>
            <a:xfrm>
              <a:off x="3873500" y="1622425"/>
              <a:ext cx="210185" cy="257175"/>
            </a:xfrm>
            <a:prstGeom prst="rect">
              <a:avLst/>
            </a:prstGeom>
          </xdr:spPr>
          <xdr:txBody>
            <a:bodyP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mc:Choice>
    <mc:Fallback/>
  </mc:AlternateContent>
</xdr:wsDr>
</file>

<file path=xl/drawings/drawing7.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165735</xdr:colOff>
          <xdr:row>10</xdr:row>
          <xdr:rowOff>0</xdr:rowOff>
        </xdr:from>
        <xdr:to>
          <xdr:col>9</xdr:col>
          <xdr:colOff>28575</xdr:colOff>
          <xdr:row>11</xdr:row>
          <xdr:rowOff>28575</xdr:rowOff>
        </xdr:to>
        <xdr:sp>
          <xdr:nvSpPr>
            <xdr:cNvPr id="63489" name="Check Box 1" hidden="1">
              <a:extLst>
                <a:ext uri="{63B3BB69-23CF-44E3-9099-C40C66FF867C}">
                  <a14:compatExt spid="_x0000_s63489"/>
                </a:ext>
              </a:extLst>
            </xdr:cNvPr>
            <xdr:cNvSpPr/>
          </xdr:nvSpPr>
          <xdr:spPr>
            <a:xfrm>
              <a:off x="1268095" y="1622425"/>
              <a:ext cx="194310" cy="257175"/>
            </a:xfrm>
            <a:prstGeom prst="rect">
              <a:avLst/>
            </a:prstGeom>
          </xdr:spPr>
          <xdr:txBody>
            <a:bodyP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47625</xdr:colOff>
          <xdr:row>11</xdr:row>
          <xdr:rowOff>28575</xdr:rowOff>
        </xdr:to>
        <xdr:sp>
          <xdr:nvSpPr>
            <xdr:cNvPr id="63490" name="Check Box 2" hidden="1">
              <a:extLst>
                <a:ext uri="{63B3BB69-23CF-44E3-9099-C40C66FF867C}">
                  <a14:compatExt spid="_x0000_s63490"/>
                </a:ext>
              </a:extLst>
            </xdr:cNvPr>
            <xdr:cNvSpPr/>
          </xdr:nvSpPr>
          <xdr:spPr>
            <a:xfrm>
              <a:off x="3873500" y="1622425"/>
              <a:ext cx="210185" cy="257175"/>
            </a:xfrm>
            <a:prstGeom prst="rect">
              <a:avLst/>
            </a:prstGeom>
          </xdr:spPr>
          <xdr:txBody>
            <a:bodyP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mc:Choice>
    <mc:Fallback/>
  </mc:AlternateContent>
</xdr:wsDr>
</file>

<file path=xl/drawings/drawing8.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165735</xdr:colOff>
          <xdr:row>10</xdr:row>
          <xdr:rowOff>0</xdr:rowOff>
        </xdr:from>
        <xdr:to>
          <xdr:col>9</xdr:col>
          <xdr:colOff>28575</xdr:colOff>
          <xdr:row>11</xdr:row>
          <xdr:rowOff>28575</xdr:rowOff>
        </xdr:to>
        <xdr:sp>
          <xdr:nvSpPr>
            <xdr:cNvPr id="64513" name="Check Box 1" hidden="1">
              <a:extLst>
                <a:ext uri="{63B3BB69-23CF-44E3-9099-C40C66FF867C}">
                  <a14:compatExt spid="_x0000_s64513"/>
                </a:ext>
              </a:extLst>
            </xdr:cNvPr>
            <xdr:cNvSpPr/>
          </xdr:nvSpPr>
          <xdr:spPr>
            <a:xfrm>
              <a:off x="1268095" y="1622425"/>
              <a:ext cx="194310" cy="257175"/>
            </a:xfrm>
            <a:prstGeom prst="rect">
              <a:avLst/>
            </a:prstGeom>
          </xdr:spPr>
          <xdr:txBody>
            <a:bodyP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47625</xdr:colOff>
          <xdr:row>11</xdr:row>
          <xdr:rowOff>28575</xdr:rowOff>
        </xdr:to>
        <xdr:sp>
          <xdr:nvSpPr>
            <xdr:cNvPr id="64514" name="Check Box 2" hidden="1">
              <a:extLst>
                <a:ext uri="{63B3BB69-23CF-44E3-9099-C40C66FF867C}">
                  <a14:compatExt spid="_x0000_s64514"/>
                </a:ext>
              </a:extLst>
            </xdr:cNvPr>
            <xdr:cNvSpPr/>
          </xdr:nvSpPr>
          <xdr:spPr>
            <a:xfrm>
              <a:off x="3873500" y="1622425"/>
              <a:ext cx="210185" cy="257175"/>
            </a:xfrm>
            <a:prstGeom prst="rect">
              <a:avLst/>
            </a:prstGeom>
          </xdr:spPr>
          <xdr:txBody>
            <a:bodyP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mc:Choice>
    <mc:Fallback/>
  </mc:AlternateContent>
</xdr:wsDr>
</file>

<file path=xl/drawings/drawing9.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165735</xdr:colOff>
          <xdr:row>10</xdr:row>
          <xdr:rowOff>0</xdr:rowOff>
        </xdr:from>
        <xdr:to>
          <xdr:col>9</xdr:col>
          <xdr:colOff>28575</xdr:colOff>
          <xdr:row>11</xdr:row>
          <xdr:rowOff>28575</xdr:rowOff>
        </xdr:to>
        <xdr:sp>
          <xdr:nvSpPr>
            <xdr:cNvPr id="65537" name="Check Box 1" hidden="1">
              <a:extLst>
                <a:ext uri="{63B3BB69-23CF-44E3-9099-C40C66FF867C}">
                  <a14:compatExt spid="_x0000_s65537"/>
                </a:ext>
              </a:extLst>
            </xdr:cNvPr>
            <xdr:cNvSpPr/>
          </xdr:nvSpPr>
          <xdr:spPr>
            <a:xfrm>
              <a:off x="1268095" y="1622425"/>
              <a:ext cx="194310" cy="257175"/>
            </a:xfrm>
            <a:prstGeom prst="rect">
              <a:avLst/>
            </a:prstGeom>
          </xdr:spPr>
          <xdr:txBody>
            <a:bodyP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47625</xdr:colOff>
          <xdr:row>11</xdr:row>
          <xdr:rowOff>28575</xdr:rowOff>
        </xdr:to>
        <xdr:sp>
          <xdr:nvSpPr>
            <xdr:cNvPr id="65538" name="Check Box 2" hidden="1">
              <a:extLst>
                <a:ext uri="{63B3BB69-23CF-44E3-9099-C40C66FF867C}">
                  <a14:compatExt spid="_x0000_s65538"/>
                </a:ext>
              </a:extLst>
            </xdr:cNvPr>
            <xdr:cNvSpPr/>
          </xdr:nvSpPr>
          <xdr:spPr>
            <a:xfrm>
              <a:off x="3873500" y="1622425"/>
              <a:ext cx="210185" cy="257175"/>
            </a:xfrm>
            <a:prstGeom prst="rect">
              <a:avLst/>
            </a:prstGeom>
          </xdr:spPr>
          <xdr:txBody>
            <a:bodyP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mc:Choice>
    <mc:Fallback/>
  </mc:AlternateContent>
</xdr:wsDr>
</file>

<file path=xl/drawings/drawing10.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165735</xdr:colOff>
          <xdr:row>10</xdr:row>
          <xdr:rowOff>0</xdr:rowOff>
        </xdr:from>
        <xdr:to>
          <xdr:col>9</xdr:col>
          <xdr:colOff>28575</xdr:colOff>
          <xdr:row>11</xdr:row>
          <xdr:rowOff>28575</xdr:rowOff>
        </xdr:to>
        <xdr:sp>
          <xdr:nvSpPr>
            <xdr:cNvPr id="66561" name="Check Box 1" hidden="1">
              <a:extLst>
                <a:ext uri="{63B3BB69-23CF-44E3-9099-C40C66FF867C}">
                  <a14:compatExt spid="_x0000_s66561"/>
                </a:ext>
              </a:extLst>
            </xdr:cNvPr>
            <xdr:cNvSpPr/>
          </xdr:nvSpPr>
          <xdr:spPr>
            <a:xfrm>
              <a:off x="1268095" y="1622425"/>
              <a:ext cx="194310" cy="257175"/>
            </a:xfrm>
            <a:prstGeom prst="rect">
              <a:avLst/>
            </a:prstGeom>
          </xdr:spPr>
          <xdr:txBody>
            <a:bodyP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47625</xdr:colOff>
          <xdr:row>11</xdr:row>
          <xdr:rowOff>28575</xdr:rowOff>
        </xdr:to>
        <xdr:sp>
          <xdr:nvSpPr>
            <xdr:cNvPr id="66562" name="Check Box 2" hidden="1">
              <a:extLst>
                <a:ext uri="{63B3BB69-23CF-44E3-9099-C40C66FF867C}">
                  <a14:compatExt spid="_x0000_s66562"/>
                </a:ext>
              </a:extLst>
            </xdr:cNvPr>
            <xdr:cNvSpPr/>
          </xdr:nvSpPr>
          <xdr:spPr>
            <a:xfrm>
              <a:off x="3873500" y="1622425"/>
              <a:ext cx="210185" cy="257175"/>
            </a:xfrm>
            <a:prstGeom prst="rect">
              <a:avLst/>
            </a:prstGeom>
          </xdr:spPr>
          <xdr:txBody>
            <a:bodyP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mc:Choice>
    <mc:Fallback/>
  </mc:AlternateContent>
</xdr:wsDr>
</file>

<file path=xl/drawings/drawing1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165735</xdr:colOff>
          <xdr:row>10</xdr:row>
          <xdr:rowOff>0</xdr:rowOff>
        </xdr:from>
        <xdr:to>
          <xdr:col>9</xdr:col>
          <xdr:colOff>28575</xdr:colOff>
          <xdr:row>11</xdr:row>
          <xdr:rowOff>28575</xdr:rowOff>
        </xdr:to>
        <xdr:sp>
          <xdr:nvSpPr>
            <xdr:cNvPr id="67585" name="Check Box 1" hidden="1">
              <a:extLst>
                <a:ext uri="{63B3BB69-23CF-44E3-9099-C40C66FF867C}">
                  <a14:compatExt spid="_x0000_s67585"/>
                </a:ext>
              </a:extLst>
            </xdr:cNvPr>
            <xdr:cNvSpPr/>
          </xdr:nvSpPr>
          <xdr:spPr>
            <a:xfrm>
              <a:off x="1268095" y="1622425"/>
              <a:ext cx="194310" cy="257175"/>
            </a:xfrm>
            <a:prstGeom prst="rect">
              <a:avLst/>
            </a:prstGeom>
          </xdr:spPr>
          <xdr:txBody>
            <a:bodyP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47625</xdr:colOff>
          <xdr:row>11</xdr:row>
          <xdr:rowOff>28575</xdr:rowOff>
        </xdr:to>
        <xdr:sp>
          <xdr:nvSpPr>
            <xdr:cNvPr id="67586" name="Check Box 2" hidden="1">
              <a:extLst>
                <a:ext uri="{63B3BB69-23CF-44E3-9099-C40C66FF867C}">
                  <a14:compatExt spid="_x0000_s67586"/>
                </a:ext>
              </a:extLst>
            </xdr:cNvPr>
            <xdr:cNvSpPr/>
          </xdr:nvSpPr>
          <xdr:spPr>
            <a:xfrm>
              <a:off x="3873500" y="1622425"/>
              <a:ext cx="210185" cy="257175"/>
            </a:xfrm>
            <a:prstGeom prst="rect">
              <a:avLst/>
            </a:prstGeom>
          </xdr:spPr>
          <xdr:txBody>
            <a:bodyP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mc:Choice>
    <mc:Fallback/>
  </mc:AlternateContent>
</xdr:wsDr>
</file>

<file path=xl/drawings/drawing1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165735</xdr:colOff>
          <xdr:row>10</xdr:row>
          <xdr:rowOff>0</xdr:rowOff>
        </xdr:from>
        <xdr:to>
          <xdr:col>9</xdr:col>
          <xdr:colOff>28575</xdr:colOff>
          <xdr:row>11</xdr:row>
          <xdr:rowOff>28575</xdr:rowOff>
        </xdr:to>
        <xdr:sp>
          <xdr:nvSpPr>
            <xdr:cNvPr id="68609" name="Check Box 1" hidden="1">
              <a:extLst>
                <a:ext uri="{63B3BB69-23CF-44E3-9099-C40C66FF867C}">
                  <a14:compatExt spid="_x0000_s68609"/>
                </a:ext>
              </a:extLst>
            </xdr:cNvPr>
            <xdr:cNvSpPr/>
          </xdr:nvSpPr>
          <xdr:spPr>
            <a:xfrm>
              <a:off x="1268095" y="1622425"/>
              <a:ext cx="194310" cy="257175"/>
            </a:xfrm>
            <a:prstGeom prst="rect">
              <a:avLst/>
            </a:prstGeom>
          </xdr:spPr>
          <xdr:txBody>
            <a:bodyP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47625</xdr:colOff>
          <xdr:row>11</xdr:row>
          <xdr:rowOff>28575</xdr:rowOff>
        </xdr:to>
        <xdr:sp>
          <xdr:nvSpPr>
            <xdr:cNvPr id="68610" name="Check Box 2" hidden="1">
              <a:extLst>
                <a:ext uri="{63B3BB69-23CF-44E3-9099-C40C66FF867C}">
                  <a14:compatExt spid="_x0000_s68610"/>
                </a:ext>
              </a:extLst>
            </xdr:cNvPr>
            <xdr:cNvSpPr/>
          </xdr:nvSpPr>
          <xdr:spPr>
            <a:xfrm>
              <a:off x="3873500" y="1622425"/>
              <a:ext cx="210185" cy="257175"/>
            </a:xfrm>
            <a:prstGeom prst="rect">
              <a:avLst/>
            </a:prstGeom>
          </xdr:spPr>
          <xdr:txBody>
            <a:bodyP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mc:Choice>
    <mc:Fallback/>
  </mc:AlternateContent>
</xdr:wsDr>
</file>

<file path=xl/drawings/drawing13.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165735</xdr:colOff>
          <xdr:row>10</xdr:row>
          <xdr:rowOff>0</xdr:rowOff>
        </xdr:from>
        <xdr:to>
          <xdr:col>9</xdr:col>
          <xdr:colOff>28575</xdr:colOff>
          <xdr:row>11</xdr:row>
          <xdr:rowOff>28575</xdr:rowOff>
        </xdr:to>
        <xdr:sp>
          <xdr:nvSpPr>
            <xdr:cNvPr id="69633" name="Check Box 1" hidden="1">
              <a:extLst>
                <a:ext uri="{63B3BB69-23CF-44E3-9099-C40C66FF867C}">
                  <a14:compatExt spid="_x0000_s69633"/>
                </a:ext>
              </a:extLst>
            </xdr:cNvPr>
            <xdr:cNvSpPr/>
          </xdr:nvSpPr>
          <xdr:spPr>
            <a:xfrm>
              <a:off x="1268095" y="1622425"/>
              <a:ext cx="194310" cy="257175"/>
            </a:xfrm>
            <a:prstGeom prst="rect">
              <a:avLst/>
            </a:prstGeom>
          </xdr:spPr>
          <xdr:txBody>
            <a:bodyP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47625</xdr:colOff>
          <xdr:row>11</xdr:row>
          <xdr:rowOff>28575</xdr:rowOff>
        </xdr:to>
        <xdr:sp>
          <xdr:nvSpPr>
            <xdr:cNvPr id="69634" name="Check Box 2" hidden="1">
              <a:extLst>
                <a:ext uri="{63B3BB69-23CF-44E3-9099-C40C66FF867C}">
                  <a14:compatExt spid="_x0000_s69634"/>
                </a:ext>
              </a:extLst>
            </xdr:cNvPr>
            <xdr:cNvSpPr/>
          </xdr:nvSpPr>
          <xdr:spPr>
            <a:xfrm>
              <a:off x="3873500" y="1622425"/>
              <a:ext cx="210185" cy="257175"/>
            </a:xfrm>
            <a:prstGeom prst="rect">
              <a:avLst/>
            </a:prstGeom>
          </xdr:spPr>
          <xdr:txBody>
            <a:bodyP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mc:Choice>
    <mc:Fallback/>
  </mc:AlternateContent>
</xdr:wsDr>
</file>

<file path=xl/drawings/drawing14.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165735</xdr:colOff>
          <xdr:row>10</xdr:row>
          <xdr:rowOff>0</xdr:rowOff>
        </xdr:from>
        <xdr:to>
          <xdr:col>9</xdr:col>
          <xdr:colOff>28575</xdr:colOff>
          <xdr:row>11</xdr:row>
          <xdr:rowOff>28575</xdr:rowOff>
        </xdr:to>
        <xdr:sp>
          <xdr:nvSpPr>
            <xdr:cNvPr id="70657" name="Check Box 1" hidden="1">
              <a:extLst>
                <a:ext uri="{63B3BB69-23CF-44E3-9099-C40C66FF867C}">
                  <a14:compatExt spid="_x0000_s70657"/>
                </a:ext>
              </a:extLst>
            </xdr:cNvPr>
            <xdr:cNvSpPr/>
          </xdr:nvSpPr>
          <xdr:spPr>
            <a:xfrm>
              <a:off x="1268095" y="1622425"/>
              <a:ext cx="194310" cy="257175"/>
            </a:xfrm>
            <a:prstGeom prst="rect">
              <a:avLst/>
            </a:prstGeom>
          </xdr:spPr>
          <xdr:txBody>
            <a:bodyP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47625</xdr:colOff>
          <xdr:row>11</xdr:row>
          <xdr:rowOff>28575</xdr:rowOff>
        </xdr:to>
        <xdr:sp>
          <xdr:nvSpPr>
            <xdr:cNvPr id="70658" name="Check Box 2" hidden="1">
              <a:extLst>
                <a:ext uri="{63B3BB69-23CF-44E3-9099-C40C66FF867C}">
                  <a14:compatExt spid="_x0000_s70658"/>
                </a:ext>
              </a:extLst>
            </xdr:cNvPr>
            <xdr:cNvSpPr/>
          </xdr:nvSpPr>
          <xdr:spPr>
            <a:xfrm>
              <a:off x="3873500" y="1622425"/>
              <a:ext cx="210185" cy="257175"/>
            </a:xfrm>
            <a:prstGeom prst="rect">
              <a:avLst/>
            </a:prstGeom>
          </xdr:spPr>
          <xdr:txBody>
            <a:bodyP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mc:Choice>
    <mc:Fallback/>
  </mc:AlternateContent>
</xdr:wsDr>
</file>

<file path=xl/drawings/drawing15.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165735</xdr:colOff>
          <xdr:row>10</xdr:row>
          <xdr:rowOff>0</xdr:rowOff>
        </xdr:from>
        <xdr:to>
          <xdr:col>9</xdr:col>
          <xdr:colOff>28575</xdr:colOff>
          <xdr:row>11</xdr:row>
          <xdr:rowOff>28575</xdr:rowOff>
        </xdr:to>
        <xdr:sp>
          <xdr:nvSpPr>
            <xdr:cNvPr id="71681" name="Check Box 1" hidden="1">
              <a:extLst>
                <a:ext uri="{63B3BB69-23CF-44E3-9099-C40C66FF867C}">
                  <a14:compatExt spid="_x0000_s71681"/>
                </a:ext>
              </a:extLst>
            </xdr:cNvPr>
            <xdr:cNvSpPr/>
          </xdr:nvSpPr>
          <xdr:spPr>
            <a:xfrm>
              <a:off x="1268095" y="1622425"/>
              <a:ext cx="194310" cy="257175"/>
            </a:xfrm>
            <a:prstGeom prst="rect">
              <a:avLst/>
            </a:prstGeom>
          </xdr:spPr>
          <xdr:txBody>
            <a:bodyP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47625</xdr:colOff>
          <xdr:row>11</xdr:row>
          <xdr:rowOff>28575</xdr:rowOff>
        </xdr:to>
        <xdr:sp>
          <xdr:nvSpPr>
            <xdr:cNvPr id="71682" name="Check Box 2" hidden="1">
              <a:extLst>
                <a:ext uri="{63B3BB69-23CF-44E3-9099-C40C66FF867C}">
                  <a14:compatExt spid="_x0000_s71682"/>
                </a:ext>
              </a:extLst>
            </xdr:cNvPr>
            <xdr:cNvSpPr/>
          </xdr:nvSpPr>
          <xdr:spPr>
            <a:xfrm>
              <a:off x="3873500" y="1622425"/>
              <a:ext cx="210185" cy="257175"/>
            </a:xfrm>
            <a:prstGeom prst="rect">
              <a:avLst/>
            </a:prstGeom>
          </xdr:spPr>
          <xdr:txBody>
            <a:bodyP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mc:Choice>
    <mc:Fallback/>
  </mc:AlternateContent>
</xdr:wsDr>
</file>

<file path=xl/drawings/drawing16.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171450</xdr:colOff>
          <xdr:row>10</xdr:row>
          <xdr:rowOff>0</xdr:rowOff>
        </xdr:from>
        <xdr:to>
          <xdr:col>9</xdr:col>
          <xdr:colOff>28575</xdr:colOff>
          <xdr:row>11</xdr:row>
          <xdr:rowOff>28575</xdr:rowOff>
        </xdr:to>
        <xdr:sp>
          <xdr:nvSpPr>
            <xdr:cNvPr id="57345" name="Check Box 1" hidden="1">
              <a:extLst>
                <a:ext uri="{63B3BB69-23CF-44E3-9099-C40C66FF867C}">
                  <a14:compatExt spid="_x0000_s57345"/>
                </a:ext>
              </a:extLst>
            </xdr:cNvPr>
            <xdr:cNvSpPr/>
          </xdr:nvSpPr>
          <xdr:spPr>
            <a:xfrm>
              <a:off x="1268095" y="1622425"/>
              <a:ext cx="194310" cy="25717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47625</xdr:colOff>
          <xdr:row>11</xdr:row>
          <xdr:rowOff>28575</xdr:rowOff>
        </xdr:to>
        <xdr:sp>
          <xdr:nvSpPr>
            <xdr:cNvPr id="57346" name="Check Box 2" hidden="1">
              <a:extLst>
                <a:ext uri="{63B3BB69-23CF-44E3-9099-C40C66FF867C}">
                  <a14:compatExt spid="_x0000_s57346"/>
                </a:ext>
              </a:extLst>
            </xdr:cNvPr>
            <xdr:cNvSpPr/>
          </xdr:nvSpPr>
          <xdr:spPr>
            <a:xfrm>
              <a:off x="3873500" y="1622425"/>
              <a:ext cx="210185" cy="257175"/>
            </a:xfrm>
            <a:prstGeom prst="rect">
              <a:avLst/>
            </a:prstGeom>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4.xml.rels><?xml version="1.0" encoding="UTF-8" standalone="yes"?>
<Relationships xmlns="http://schemas.openxmlformats.org/package/2006/relationships"><Relationship Id="rId5" Type="http://schemas.openxmlformats.org/officeDocument/2006/relationships/ctrlProp" Target="../ctrlProps/ctrlProp2.xml"/><Relationship Id="rId4" Type="http://schemas.openxmlformats.org/officeDocument/2006/relationships/ctrlProp" Target="../ctrlProps/ctrlProp1.xml"/><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comments" Target="../comments3.xml"/></Relationships>
</file>

<file path=xl/worksheets/_rels/sheet5.xml.rels><?xml version="1.0" encoding="UTF-8" standalone="yes"?>
<Relationships xmlns="http://schemas.openxmlformats.org/package/2006/relationships"><Relationship Id="rId5" Type="http://schemas.openxmlformats.org/officeDocument/2006/relationships/ctrlProp" Target="../ctrlProps/ctrlProp4.xml"/><Relationship Id="rId4" Type="http://schemas.openxmlformats.org/officeDocument/2006/relationships/ctrlProp" Target="../ctrlProps/ctrlProp3.xml"/><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comments" Target="../comments4.xml"/></Relationships>
</file>

<file path=xl/worksheets/_rels/sheet6.xml.rels><?xml version="1.0" encoding="UTF-8" standalone="yes"?>
<Relationships xmlns="http://schemas.openxmlformats.org/package/2006/relationships"><Relationship Id="rId5" Type="http://schemas.openxmlformats.org/officeDocument/2006/relationships/ctrlProp" Target="../ctrlProps/ctrlProp6.xml"/><Relationship Id="rId4" Type="http://schemas.openxmlformats.org/officeDocument/2006/relationships/ctrlProp" Target="../ctrlProps/ctrlProp5.xml"/><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comments" Target="../comments5.xml"/></Relationships>
</file>

<file path=xl/worksheets/_rels/sheet7.xml.rels><?xml version="1.0" encoding="UTF-8" standalone="yes"?>
<Relationships xmlns="http://schemas.openxmlformats.org/package/2006/relationships"><Relationship Id="rId5" Type="http://schemas.openxmlformats.org/officeDocument/2006/relationships/ctrlProp" Target="../ctrlProps/ctrlProp8.xml"/><Relationship Id="rId4" Type="http://schemas.openxmlformats.org/officeDocument/2006/relationships/ctrlProp" Target="../ctrlProps/ctrlProp7.xml"/><Relationship Id="rId3" Type="http://schemas.openxmlformats.org/officeDocument/2006/relationships/vmlDrawing" Target="../drawings/vmlDrawing6.vml"/><Relationship Id="rId2" Type="http://schemas.openxmlformats.org/officeDocument/2006/relationships/drawing" Target="../drawings/drawing4.xml"/><Relationship Id="rId1" Type="http://schemas.openxmlformats.org/officeDocument/2006/relationships/comments" Target="../comments6.xml"/></Relationships>
</file>

<file path=xl/worksheets/_rels/sheet8.xml.rels><?xml version="1.0" encoding="UTF-8" standalone="yes"?>
<Relationships xmlns="http://schemas.openxmlformats.org/package/2006/relationships"><Relationship Id="rId5" Type="http://schemas.openxmlformats.org/officeDocument/2006/relationships/ctrlProp" Target="../ctrlProps/ctrlProp10.xml"/><Relationship Id="rId4" Type="http://schemas.openxmlformats.org/officeDocument/2006/relationships/ctrlProp" Target="../ctrlProps/ctrlProp9.xml"/><Relationship Id="rId3" Type="http://schemas.openxmlformats.org/officeDocument/2006/relationships/vmlDrawing" Target="../drawings/vmlDrawing7.vml"/><Relationship Id="rId2" Type="http://schemas.openxmlformats.org/officeDocument/2006/relationships/drawing" Target="../drawings/drawing5.xml"/><Relationship Id="rId1" Type="http://schemas.openxmlformats.org/officeDocument/2006/relationships/comments" Target="../comments7.xml"/></Relationships>
</file>

<file path=xl/worksheets/_rels/sheet9.xml.rels><?xml version="1.0" encoding="UTF-8" standalone="yes"?>
<Relationships xmlns="http://schemas.openxmlformats.org/package/2006/relationships"><Relationship Id="rId5" Type="http://schemas.openxmlformats.org/officeDocument/2006/relationships/ctrlProp" Target="../ctrlProps/ctrlProp12.xml"/><Relationship Id="rId4" Type="http://schemas.openxmlformats.org/officeDocument/2006/relationships/ctrlProp" Target="../ctrlProps/ctrlProp11.xml"/><Relationship Id="rId3" Type="http://schemas.openxmlformats.org/officeDocument/2006/relationships/vmlDrawing" Target="../drawings/vmlDrawing8.vml"/><Relationship Id="rId2" Type="http://schemas.openxmlformats.org/officeDocument/2006/relationships/drawing" Target="../drawings/drawing6.xml"/><Relationship Id="rId1"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5" Type="http://schemas.openxmlformats.org/officeDocument/2006/relationships/ctrlProp" Target="../ctrlProps/ctrlProp14.xml"/><Relationship Id="rId4" Type="http://schemas.openxmlformats.org/officeDocument/2006/relationships/ctrlProp" Target="../ctrlProps/ctrlProp13.xml"/><Relationship Id="rId3" Type="http://schemas.openxmlformats.org/officeDocument/2006/relationships/vmlDrawing" Target="../drawings/vmlDrawing9.vml"/><Relationship Id="rId2" Type="http://schemas.openxmlformats.org/officeDocument/2006/relationships/drawing" Target="../drawings/drawing7.xml"/><Relationship Id="rId1"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5" Type="http://schemas.openxmlformats.org/officeDocument/2006/relationships/ctrlProp" Target="../ctrlProps/ctrlProp16.xml"/><Relationship Id="rId4" Type="http://schemas.openxmlformats.org/officeDocument/2006/relationships/ctrlProp" Target="../ctrlProps/ctrlProp15.xml"/><Relationship Id="rId3" Type="http://schemas.openxmlformats.org/officeDocument/2006/relationships/vmlDrawing" Target="../drawings/vmlDrawing10.vml"/><Relationship Id="rId2" Type="http://schemas.openxmlformats.org/officeDocument/2006/relationships/drawing" Target="../drawings/drawing8.xml"/><Relationship Id="rId1"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5" Type="http://schemas.openxmlformats.org/officeDocument/2006/relationships/ctrlProp" Target="../ctrlProps/ctrlProp18.xml"/><Relationship Id="rId4" Type="http://schemas.openxmlformats.org/officeDocument/2006/relationships/ctrlProp" Target="../ctrlProps/ctrlProp17.xml"/><Relationship Id="rId3" Type="http://schemas.openxmlformats.org/officeDocument/2006/relationships/vmlDrawing" Target="../drawings/vmlDrawing11.vml"/><Relationship Id="rId2" Type="http://schemas.openxmlformats.org/officeDocument/2006/relationships/drawing" Target="../drawings/drawing9.xml"/><Relationship Id="rId1"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5" Type="http://schemas.openxmlformats.org/officeDocument/2006/relationships/ctrlProp" Target="../ctrlProps/ctrlProp20.xml"/><Relationship Id="rId4" Type="http://schemas.openxmlformats.org/officeDocument/2006/relationships/ctrlProp" Target="../ctrlProps/ctrlProp19.xml"/><Relationship Id="rId3" Type="http://schemas.openxmlformats.org/officeDocument/2006/relationships/vmlDrawing" Target="../drawings/vmlDrawing12.vml"/><Relationship Id="rId2" Type="http://schemas.openxmlformats.org/officeDocument/2006/relationships/drawing" Target="../drawings/drawing10.xml"/><Relationship Id="rId1"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5" Type="http://schemas.openxmlformats.org/officeDocument/2006/relationships/ctrlProp" Target="../ctrlProps/ctrlProp22.xml"/><Relationship Id="rId4" Type="http://schemas.openxmlformats.org/officeDocument/2006/relationships/ctrlProp" Target="../ctrlProps/ctrlProp21.xml"/><Relationship Id="rId3" Type="http://schemas.openxmlformats.org/officeDocument/2006/relationships/vmlDrawing" Target="../drawings/vmlDrawing13.vml"/><Relationship Id="rId2" Type="http://schemas.openxmlformats.org/officeDocument/2006/relationships/drawing" Target="../drawings/drawing11.xml"/><Relationship Id="rId1"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5" Type="http://schemas.openxmlformats.org/officeDocument/2006/relationships/ctrlProp" Target="../ctrlProps/ctrlProp24.xml"/><Relationship Id="rId4" Type="http://schemas.openxmlformats.org/officeDocument/2006/relationships/ctrlProp" Target="../ctrlProps/ctrlProp23.xml"/><Relationship Id="rId3" Type="http://schemas.openxmlformats.org/officeDocument/2006/relationships/vmlDrawing" Target="../drawings/vmlDrawing14.vml"/><Relationship Id="rId2" Type="http://schemas.openxmlformats.org/officeDocument/2006/relationships/drawing" Target="../drawings/drawing12.xml"/><Relationship Id="rId1" Type="http://schemas.openxmlformats.org/officeDocument/2006/relationships/comments" Target="../comments14.xml"/></Relationships>
</file>

<file path=xl/worksheets/_rels/sheet16.xml.rels><?xml version="1.0" encoding="UTF-8" standalone="yes"?>
<Relationships xmlns="http://schemas.openxmlformats.org/package/2006/relationships"><Relationship Id="rId5" Type="http://schemas.openxmlformats.org/officeDocument/2006/relationships/ctrlProp" Target="../ctrlProps/ctrlProp26.xml"/><Relationship Id="rId4" Type="http://schemas.openxmlformats.org/officeDocument/2006/relationships/ctrlProp" Target="../ctrlProps/ctrlProp25.xml"/><Relationship Id="rId3" Type="http://schemas.openxmlformats.org/officeDocument/2006/relationships/vmlDrawing" Target="../drawings/vmlDrawing15.vml"/><Relationship Id="rId2" Type="http://schemas.openxmlformats.org/officeDocument/2006/relationships/drawing" Target="../drawings/drawing13.xml"/><Relationship Id="rId1" Type="http://schemas.openxmlformats.org/officeDocument/2006/relationships/comments" Target="../comments15.xml"/></Relationships>
</file>

<file path=xl/worksheets/_rels/sheet17.xml.rels><?xml version="1.0" encoding="UTF-8" standalone="yes"?>
<Relationships xmlns="http://schemas.openxmlformats.org/package/2006/relationships"><Relationship Id="rId5" Type="http://schemas.openxmlformats.org/officeDocument/2006/relationships/ctrlProp" Target="../ctrlProps/ctrlProp28.xml"/><Relationship Id="rId4" Type="http://schemas.openxmlformats.org/officeDocument/2006/relationships/ctrlProp" Target="../ctrlProps/ctrlProp27.xml"/><Relationship Id="rId3" Type="http://schemas.openxmlformats.org/officeDocument/2006/relationships/vmlDrawing" Target="../drawings/vmlDrawing16.vml"/><Relationship Id="rId2" Type="http://schemas.openxmlformats.org/officeDocument/2006/relationships/drawing" Target="../drawings/drawing14.xml"/><Relationship Id="rId1" Type="http://schemas.openxmlformats.org/officeDocument/2006/relationships/comments" Target="../comments16.xml"/></Relationships>
</file>

<file path=xl/worksheets/_rels/sheet18.xml.rels><?xml version="1.0" encoding="UTF-8" standalone="yes"?>
<Relationships xmlns="http://schemas.openxmlformats.org/package/2006/relationships"><Relationship Id="rId5" Type="http://schemas.openxmlformats.org/officeDocument/2006/relationships/ctrlProp" Target="../ctrlProps/ctrlProp30.xml"/><Relationship Id="rId4" Type="http://schemas.openxmlformats.org/officeDocument/2006/relationships/ctrlProp" Target="../ctrlProps/ctrlProp29.xml"/><Relationship Id="rId3" Type="http://schemas.openxmlformats.org/officeDocument/2006/relationships/vmlDrawing" Target="../drawings/vmlDrawing17.vml"/><Relationship Id="rId2" Type="http://schemas.openxmlformats.org/officeDocument/2006/relationships/drawing" Target="../drawings/drawing15.xml"/><Relationship Id="rId1" Type="http://schemas.openxmlformats.org/officeDocument/2006/relationships/comments" Target="../comments17.xml"/></Relationships>
</file>

<file path=xl/worksheets/_rels/sheet19.xml.rels><?xml version="1.0" encoding="UTF-8" standalone="yes"?>
<Relationships xmlns="http://schemas.openxmlformats.org/package/2006/relationships"><Relationship Id="rId5" Type="http://schemas.openxmlformats.org/officeDocument/2006/relationships/ctrlProp" Target="../ctrlProps/ctrlProp32.xml"/><Relationship Id="rId4" Type="http://schemas.openxmlformats.org/officeDocument/2006/relationships/ctrlProp" Target="../ctrlProps/ctrlProp31.xml"/><Relationship Id="rId3" Type="http://schemas.openxmlformats.org/officeDocument/2006/relationships/vmlDrawing" Target="../drawings/vmlDrawing18.vml"/><Relationship Id="rId2" Type="http://schemas.openxmlformats.org/officeDocument/2006/relationships/drawing" Target="../drawings/drawing16.xml"/><Relationship Id="rId1" Type="http://schemas.openxmlformats.org/officeDocument/2006/relationships/comments" Target="../comments1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1"/>
  <sheetViews>
    <sheetView showGridLines="0" tabSelected="1" workbookViewId="0">
      <selection activeCell="A1" sqref="A1"/>
    </sheetView>
  </sheetViews>
  <sheetFormatPr defaultColWidth="9" defaultRowHeight="13" outlineLevelCol="2"/>
  <cols>
    <col min="1" max="1" width="5.37272727272727" style="203" customWidth="1"/>
    <col min="2" max="3" width="32.8727272727273" style="223" customWidth="1"/>
    <col min="4" max="4" width="4.25454545454545" style="203" customWidth="1"/>
    <col min="5" max="16384" width="9" style="203"/>
  </cols>
  <sheetData>
    <row r="1" spans="1:1">
      <c r="A1" s="224"/>
    </row>
    <row r="2" ht="16.5" spans="1:3">
      <c r="A2" s="225" t="s">
        <v>0</v>
      </c>
      <c r="B2" s="225"/>
      <c r="C2" s="225"/>
    </row>
    <row r="3" ht="14" spans="2:2">
      <c r="B3" s="226"/>
    </row>
    <row r="4" ht="14" spans="1:3">
      <c r="A4" s="227" t="s">
        <v>1</v>
      </c>
      <c r="B4" s="228" t="s">
        <v>2</v>
      </c>
      <c r="C4" s="228" t="s">
        <v>3</v>
      </c>
    </row>
    <row r="5" ht="63.75" customHeight="1" spans="1:3">
      <c r="A5" s="229">
        <v>1</v>
      </c>
      <c r="B5" s="230" t="s">
        <v>4</v>
      </c>
      <c r="C5" s="230"/>
    </row>
    <row r="6" ht="90" customHeight="1" spans="1:3">
      <c r="A6" s="229">
        <f t="shared" ref="A6:A10" si="0">A5+1</f>
        <v>2</v>
      </c>
      <c r="B6" s="230"/>
      <c r="C6" s="230" t="s">
        <v>5</v>
      </c>
    </row>
    <row r="7" ht="63.75" customHeight="1" spans="1:3">
      <c r="A7" s="231">
        <f t="shared" si="0"/>
        <v>3</v>
      </c>
      <c r="B7" s="232" t="s">
        <v>6</v>
      </c>
      <c r="C7" s="232"/>
    </row>
    <row r="8" ht="120" customHeight="1" spans="1:3">
      <c r="A8" s="229">
        <f t="shared" si="0"/>
        <v>4</v>
      </c>
      <c r="B8" s="233" t="s">
        <v>7</v>
      </c>
      <c r="C8" s="234"/>
    </row>
    <row r="9" ht="63.75" customHeight="1" spans="1:3">
      <c r="A9" s="229">
        <f t="shared" si="0"/>
        <v>5</v>
      </c>
      <c r="B9" s="232" t="s">
        <v>8</v>
      </c>
      <c r="C9" s="235"/>
    </row>
    <row r="10" ht="75" customHeight="1" spans="1:3">
      <c r="A10" s="229">
        <f t="shared" si="0"/>
        <v>6</v>
      </c>
      <c r="B10" s="230" t="s">
        <v>9</v>
      </c>
      <c r="C10" s="230"/>
    </row>
    <row r="11" ht="54" customHeight="1"/>
  </sheetData>
  <sheetProtection password="9C2F" sheet="1" objects="1"/>
  <mergeCells count="1">
    <mergeCell ref="A2:C2"/>
  </mergeCells>
  <printOptions horizontalCentered="1"/>
  <pageMargins left="0.708661417322835" right="0.708661417322835" top="0.748031496062992" bottom="0.354330708661417" header="0.31496062992126" footer="0.31496062992126"/>
  <pageSetup paperSize="9" scale="8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P35"/>
  <sheetViews>
    <sheetView showZeros="0" view="pageBreakPreview" zoomScaleNormal="100" workbookViewId="0">
      <selection activeCell="A1" sqref="A1"/>
    </sheetView>
  </sheetViews>
  <sheetFormatPr defaultColWidth="2.25454545454545" defaultRowHeight="12"/>
  <cols>
    <col min="1" max="1" width="2.62727272727273" style="201" customWidth="1"/>
    <col min="2" max="16384" width="2.25454545454545" style="201"/>
  </cols>
  <sheetData>
    <row r="1" ht="13" spans="1:39">
      <c r="A1" s="201" t="s">
        <v>10</v>
      </c>
      <c r="AM1" s="204"/>
    </row>
    <row r="2" ht="22.5" customHeight="1" spans="1:39">
      <c r="A2" s="202"/>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row>
    <row r="3" ht="13" spans="1:39">
      <c r="A3" s="203"/>
      <c r="B3" s="203"/>
      <c r="C3" s="202"/>
      <c r="D3" s="202"/>
      <c r="E3" s="203"/>
      <c r="F3" s="203"/>
      <c r="G3" s="203"/>
      <c r="H3" s="203"/>
      <c r="I3" s="203"/>
      <c r="J3" s="203"/>
      <c r="K3" s="203"/>
      <c r="L3" s="203"/>
      <c r="M3" s="203"/>
      <c r="N3" s="203"/>
      <c r="O3" s="203"/>
      <c r="P3" s="203"/>
      <c r="Q3" s="203"/>
      <c r="R3" s="203"/>
      <c r="S3" s="203"/>
      <c r="T3" s="203"/>
      <c r="U3" s="203"/>
      <c r="V3" s="203"/>
      <c r="W3" s="203"/>
      <c r="X3" s="203"/>
      <c r="Y3" s="203"/>
      <c r="Z3" s="203"/>
      <c r="AA3" s="203"/>
      <c r="AB3" s="203"/>
      <c r="AC3" s="204" t="s">
        <v>11</v>
      </c>
      <c r="AD3" s="218"/>
      <c r="AE3" s="218"/>
      <c r="AF3" s="202" t="s">
        <v>12</v>
      </c>
      <c r="AG3" s="218"/>
      <c r="AH3" s="218"/>
      <c r="AI3" s="202" t="s">
        <v>13</v>
      </c>
      <c r="AJ3" s="218"/>
      <c r="AK3" s="218"/>
      <c r="AL3" s="202" t="s">
        <v>14</v>
      </c>
      <c r="AM3" s="202"/>
    </row>
    <row r="4" ht="45" customHeight="1" spans="1:39">
      <c r="A4" s="203"/>
      <c r="B4" s="203"/>
      <c r="C4" s="202"/>
      <c r="D4" s="202"/>
      <c r="E4" s="203"/>
      <c r="F4" s="203"/>
      <c r="G4" s="203"/>
      <c r="H4" s="203"/>
      <c r="I4" s="203"/>
      <c r="J4" s="203"/>
      <c r="K4" s="203"/>
      <c r="L4" s="203"/>
      <c r="M4" s="203"/>
      <c r="N4" s="203"/>
      <c r="O4" s="203"/>
      <c r="P4" s="203"/>
      <c r="Q4" s="203"/>
      <c r="R4" s="203"/>
      <c r="S4" s="203"/>
      <c r="T4" s="203"/>
      <c r="U4" s="203"/>
      <c r="V4" s="203"/>
      <c r="W4" s="203"/>
      <c r="X4" s="203"/>
      <c r="Y4" s="203"/>
      <c r="Z4" s="203"/>
      <c r="AA4" s="203"/>
      <c r="AB4" s="203"/>
      <c r="AC4" s="203"/>
      <c r="AD4" s="203"/>
      <c r="AE4" s="203"/>
      <c r="AF4" s="203"/>
      <c r="AG4" s="203"/>
      <c r="AH4" s="203"/>
      <c r="AI4" s="203"/>
      <c r="AJ4" s="203"/>
      <c r="AK4" s="203"/>
      <c r="AL4" s="203"/>
      <c r="AM4" s="203"/>
    </row>
    <row r="5" ht="18" customHeight="1" spans="1:39">
      <c r="A5" s="204" t="s">
        <v>15</v>
      </c>
      <c r="B5" s="204"/>
      <c r="C5" s="204"/>
      <c r="D5" s="204"/>
      <c r="E5" s="204"/>
      <c r="F5" s="204"/>
      <c r="G5" s="204"/>
      <c r="H5" s="203"/>
      <c r="I5" s="203" t="s">
        <v>16</v>
      </c>
      <c r="J5" s="203"/>
      <c r="K5" s="203"/>
      <c r="L5" s="203"/>
      <c r="M5" s="203"/>
      <c r="N5" s="203"/>
      <c r="O5" s="203"/>
      <c r="P5" s="203"/>
      <c r="Q5" s="203"/>
      <c r="R5" s="203"/>
      <c r="S5" s="203"/>
      <c r="T5" s="203"/>
      <c r="U5" s="203"/>
      <c r="V5" s="203"/>
      <c r="W5" s="203"/>
      <c r="X5" s="203"/>
      <c r="Y5" s="203"/>
      <c r="Z5" s="203"/>
      <c r="AA5" s="203"/>
      <c r="AB5" s="203"/>
      <c r="AC5" s="203"/>
      <c r="AD5" s="203"/>
      <c r="AE5" s="203"/>
      <c r="AF5" s="203"/>
      <c r="AG5" s="203"/>
      <c r="AH5" s="203"/>
      <c r="AI5" s="203"/>
      <c r="AJ5" s="203"/>
      <c r="AK5" s="203"/>
      <c r="AL5" s="203"/>
      <c r="AM5" s="203"/>
    </row>
    <row r="6" ht="45" customHeight="1" spans="1:39">
      <c r="A6" s="204"/>
      <c r="B6" s="204"/>
      <c r="C6" s="204"/>
      <c r="D6" s="204"/>
      <c r="E6" s="204"/>
      <c r="F6" s="204"/>
      <c r="G6" s="204"/>
      <c r="H6" s="203"/>
      <c r="I6" s="203"/>
      <c r="J6" s="203"/>
      <c r="K6" s="203"/>
      <c r="L6" s="203"/>
      <c r="M6" s="203"/>
      <c r="N6" s="203"/>
      <c r="O6" s="203"/>
      <c r="P6" s="203"/>
      <c r="Q6" s="203"/>
      <c r="R6" s="203"/>
      <c r="S6" s="203"/>
      <c r="T6" s="203"/>
      <c r="U6" s="203"/>
      <c r="V6" s="203"/>
      <c r="W6" s="203"/>
      <c r="X6" s="203"/>
      <c r="Y6" s="203"/>
      <c r="Z6" s="203"/>
      <c r="AA6" s="203"/>
      <c r="AB6" s="203"/>
      <c r="AC6" s="203"/>
      <c r="AD6" s="203"/>
      <c r="AE6" s="203"/>
      <c r="AF6" s="203"/>
      <c r="AG6" s="203"/>
      <c r="AH6" s="203"/>
      <c r="AI6" s="203"/>
      <c r="AJ6" s="203"/>
      <c r="AK6" s="203"/>
      <c r="AL6" s="203"/>
      <c r="AM6" s="203"/>
    </row>
    <row r="7" ht="15.75" customHeight="1" spans="1:42">
      <c r="A7" s="204"/>
      <c r="B7" s="204"/>
      <c r="C7" s="204"/>
      <c r="D7" s="204"/>
      <c r="E7" s="204"/>
      <c r="F7" s="204"/>
      <c r="G7" s="204"/>
      <c r="H7" s="203"/>
      <c r="I7" s="203"/>
      <c r="J7" s="203"/>
      <c r="K7" s="203"/>
      <c r="L7" s="203"/>
      <c r="M7" s="203"/>
      <c r="N7" s="203"/>
      <c r="O7" s="203"/>
      <c r="P7" s="203"/>
      <c r="Q7" s="203" t="s">
        <v>17</v>
      </c>
      <c r="R7" s="203"/>
      <c r="S7" s="203"/>
      <c r="T7" s="203"/>
      <c r="U7" s="209" t="s">
        <v>18</v>
      </c>
      <c r="V7" s="209"/>
      <c r="W7" s="209"/>
      <c r="X7" s="209"/>
      <c r="Y7" s="209"/>
      <c r="Z7" s="203"/>
      <c r="AA7" s="219"/>
      <c r="AB7" s="219"/>
      <c r="AC7" s="219"/>
      <c r="AD7" s="219"/>
      <c r="AE7" s="219"/>
      <c r="AF7" s="219"/>
      <c r="AG7" s="219"/>
      <c r="AH7" s="219"/>
      <c r="AI7" s="219"/>
      <c r="AJ7" s="219"/>
      <c r="AK7" s="219"/>
      <c r="AL7" s="204"/>
      <c r="AM7" s="203"/>
      <c r="AP7" s="201"/>
    </row>
    <row r="8" ht="15.75" customHeight="1" spans="1:42">
      <c r="A8" s="204"/>
      <c r="B8" s="204"/>
      <c r="C8" s="204"/>
      <c r="D8" s="204"/>
      <c r="E8" s="204"/>
      <c r="F8" s="204"/>
      <c r="G8" s="204"/>
      <c r="H8" s="203"/>
      <c r="I8" s="203"/>
      <c r="J8" s="203"/>
      <c r="K8" s="203"/>
      <c r="L8" s="203"/>
      <c r="M8" s="203"/>
      <c r="N8" s="203"/>
      <c r="O8" s="203"/>
      <c r="P8" s="203"/>
      <c r="Q8" s="203"/>
      <c r="R8" s="203"/>
      <c r="S8" s="203"/>
      <c r="T8" s="203"/>
      <c r="U8" s="209" t="s">
        <v>19</v>
      </c>
      <c r="V8" s="209"/>
      <c r="W8" s="209"/>
      <c r="X8" s="209"/>
      <c r="Y8" s="209"/>
      <c r="Z8" s="203"/>
      <c r="AA8" s="219"/>
      <c r="AB8" s="219"/>
      <c r="AC8" s="219"/>
      <c r="AD8" s="219"/>
      <c r="AE8" s="219"/>
      <c r="AF8" s="219"/>
      <c r="AG8" s="219"/>
      <c r="AH8" s="219"/>
      <c r="AI8" s="219"/>
      <c r="AJ8" s="219"/>
      <c r="AK8" s="219"/>
      <c r="AL8" s="204"/>
      <c r="AM8" s="203"/>
      <c r="AP8" s="201"/>
    </row>
    <row r="9" ht="15.75" customHeight="1" spans="1:42">
      <c r="A9" s="204"/>
      <c r="B9" s="204"/>
      <c r="C9" s="204"/>
      <c r="D9" s="204"/>
      <c r="E9" s="204"/>
      <c r="F9" s="204"/>
      <c r="G9" s="204"/>
      <c r="H9" s="203"/>
      <c r="I9" s="203"/>
      <c r="J9" s="203"/>
      <c r="K9" s="203"/>
      <c r="L9" s="203"/>
      <c r="M9" s="203"/>
      <c r="N9" s="203"/>
      <c r="O9" s="203"/>
      <c r="P9" s="203"/>
      <c r="Q9" s="203"/>
      <c r="R9" s="203"/>
      <c r="S9" s="203"/>
      <c r="T9" s="203"/>
      <c r="U9" s="210" t="s">
        <v>20</v>
      </c>
      <c r="V9" s="210"/>
      <c r="W9" s="210"/>
      <c r="X9" s="210"/>
      <c r="Y9" s="210"/>
      <c r="Z9" s="203"/>
      <c r="AA9" s="219"/>
      <c r="AB9" s="219"/>
      <c r="AC9" s="219"/>
      <c r="AD9" s="219"/>
      <c r="AE9" s="219"/>
      <c r="AF9" s="219"/>
      <c r="AG9" s="219"/>
      <c r="AH9" s="219"/>
      <c r="AI9" s="219"/>
      <c r="AJ9" s="219"/>
      <c r="AK9" s="219"/>
      <c r="AL9" s="222"/>
      <c r="AM9" s="203"/>
      <c r="AP9" s="201"/>
    </row>
    <row r="10" ht="60" customHeight="1" spans="1:39">
      <c r="A10" s="204"/>
      <c r="B10" s="204"/>
      <c r="C10" s="204"/>
      <c r="D10" s="204"/>
      <c r="E10" s="204"/>
      <c r="F10" s="204"/>
      <c r="G10" s="204"/>
      <c r="H10" s="203"/>
      <c r="I10" s="203"/>
      <c r="J10" s="203"/>
      <c r="K10" s="203"/>
      <c r="L10" s="203"/>
      <c r="M10" s="203"/>
      <c r="N10" s="203"/>
      <c r="O10" s="203"/>
      <c r="P10" s="203"/>
      <c r="Q10" s="203"/>
      <c r="R10" s="203"/>
      <c r="S10" s="203"/>
      <c r="T10" s="203"/>
      <c r="U10" s="203"/>
      <c r="V10" s="203"/>
      <c r="W10" s="203"/>
      <c r="X10" s="203"/>
      <c r="Y10" s="203"/>
      <c r="Z10" s="203"/>
      <c r="AA10" s="203"/>
      <c r="AB10" s="203"/>
      <c r="AC10" s="203"/>
      <c r="AD10" s="203"/>
      <c r="AE10" s="203"/>
      <c r="AF10" s="203"/>
      <c r="AG10" s="203"/>
      <c r="AH10" s="203"/>
      <c r="AI10" s="203"/>
      <c r="AJ10" s="203"/>
      <c r="AK10" s="203"/>
      <c r="AL10" s="203"/>
      <c r="AM10" s="203"/>
    </row>
    <row r="11" ht="18" customHeight="1" spans="1:39">
      <c r="A11" s="205" t="s">
        <v>21</v>
      </c>
      <c r="B11" s="205"/>
      <c r="C11" s="205"/>
      <c r="D11" s="205"/>
      <c r="E11" s="205"/>
      <c r="F11" s="205"/>
      <c r="G11" s="205"/>
      <c r="H11" s="205"/>
      <c r="I11" s="205"/>
      <c r="J11" s="205"/>
      <c r="K11" s="205"/>
      <c r="L11" s="205"/>
      <c r="M11" s="205"/>
      <c r="N11" s="205"/>
      <c r="O11" s="205"/>
      <c r="P11" s="205"/>
      <c r="Q11" s="205"/>
      <c r="R11" s="205"/>
      <c r="S11" s="205"/>
      <c r="T11" s="205"/>
      <c r="U11" s="205"/>
      <c r="V11" s="205"/>
      <c r="W11" s="205"/>
      <c r="X11" s="205"/>
      <c r="Y11" s="205"/>
      <c r="Z11" s="205"/>
      <c r="AA11" s="205"/>
      <c r="AB11" s="205"/>
      <c r="AC11" s="205"/>
      <c r="AD11" s="205"/>
      <c r="AE11" s="205"/>
      <c r="AF11" s="205"/>
      <c r="AG11" s="205"/>
      <c r="AH11" s="205"/>
      <c r="AI11" s="205"/>
      <c r="AJ11" s="205"/>
      <c r="AK11" s="205"/>
      <c r="AL11" s="205"/>
      <c r="AM11" s="205"/>
    </row>
    <row r="12" ht="18" customHeight="1" spans="1:39">
      <c r="A12" s="205"/>
      <c r="B12" s="205"/>
      <c r="C12" s="205"/>
      <c r="D12" s="205"/>
      <c r="E12" s="205"/>
      <c r="F12" s="205"/>
      <c r="G12" s="205"/>
      <c r="H12" s="205"/>
      <c r="I12" s="205"/>
      <c r="J12" s="205"/>
      <c r="K12" s="205"/>
      <c r="L12" s="205"/>
      <c r="M12" s="205"/>
      <c r="N12" s="205"/>
      <c r="O12" s="205"/>
      <c r="P12" s="205"/>
      <c r="Q12" s="205"/>
      <c r="R12" s="205"/>
      <c r="S12" s="205"/>
      <c r="T12" s="205"/>
      <c r="U12" s="205"/>
      <c r="V12" s="205"/>
      <c r="W12" s="205"/>
      <c r="X12" s="205"/>
      <c r="Y12" s="205"/>
      <c r="Z12" s="205"/>
      <c r="AA12" s="205"/>
      <c r="AB12" s="205"/>
      <c r="AC12" s="205"/>
      <c r="AD12" s="205"/>
      <c r="AE12" s="205"/>
      <c r="AF12" s="205"/>
      <c r="AG12" s="205"/>
      <c r="AH12" s="205"/>
      <c r="AI12" s="205"/>
      <c r="AJ12" s="205"/>
      <c r="AK12" s="205"/>
      <c r="AL12" s="205"/>
      <c r="AM12" s="205"/>
    </row>
    <row r="13" ht="56.25" customHeight="1" spans="1:39">
      <c r="A13" s="203"/>
      <c r="B13" s="203"/>
      <c r="C13" s="202"/>
      <c r="D13" s="202"/>
      <c r="E13" s="203"/>
      <c r="F13" s="203"/>
      <c r="G13" s="203"/>
      <c r="H13" s="203"/>
      <c r="I13" s="203"/>
      <c r="J13" s="203"/>
      <c r="K13" s="203"/>
      <c r="L13" s="203"/>
      <c r="M13" s="203"/>
      <c r="N13" s="203"/>
      <c r="O13" s="203"/>
      <c r="P13" s="203"/>
      <c r="Q13" s="203"/>
      <c r="R13" s="203"/>
      <c r="S13" s="203"/>
      <c r="T13" s="203"/>
      <c r="U13" s="203"/>
      <c r="V13" s="203"/>
      <c r="W13" s="203"/>
      <c r="X13" s="203"/>
      <c r="Y13" s="203"/>
      <c r="Z13" s="203"/>
      <c r="AA13" s="203"/>
      <c r="AB13" s="203"/>
      <c r="AC13" s="203"/>
      <c r="AD13" s="203"/>
      <c r="AE13" s="203"/>
      <c r="AF13" s="203"/>
      <c r="AG13" s="203"/>
      <c r="AH13" s="203"/>
      <c r="AI13" s="203"/>
      <c r="AJ13" s="203"/>
      <c r="AK13" s="203"/>
      <c r="AL13" s="203"/>
      <c r="AM13" s="203"/>
    </row>
    <row r="14" ht="49.5" customHeight="1" spans="1:39">
      <c r="A14" s="206" t="s">
        <v>22</v>
      </c>
      <c r="B14" s="206"/>
      <c r="C14" s="206"/>
      <c r="D14" s="206"/>
      <c r="E14" s="206"/>
      <c r="F14" s="206"/>
      <c r="G14" s="206"/>
      <c r="H14" s="206"/>
      <c r="I14" s="206"/>
      <c r="J14" s="206"/>
      <c r="K14" s="206"/>
      <c r="L14" s="206"/>
      <c r="M14" s="206"/>
      <c r="N14" s="206"/>
      <c r="O14" s="206"/>
      <c r="P14" s="206"/>
      <c r="Q14" s="206"/>
      <c r="R14" s="206"/>
      <c r="S14" s="206"/>
      <c r="T14" s="206"/>
      <c r="U14" s="206"/>
      <c r="V14" s="206"/>
      <c r="W14" s="206"/>
      <c r="X14" s="206"/>
      <c r="Y14" s="206"/>
      <c r="Z14" s="206"/>
      <c r="AA14" s="206"/>
      <c r="AB14" s="206"/>
      <c r="AC14" s="206"/>
      <c r="AD14" s="206"/>
      <c r="AE14" s="206"/>
      <c r="AF14" s="206"/>
      <c r="AG14" s="206"/>
      <c r="AH14" s="206"/>
      <c r="AI14" s="206"/>
      <c r="AJ14" s="206"/>
      <c r="AK14" s="206"/>
      <c r="AL14" s="206"/>
      <c r="AM14" s="206"/>
    </row>
    <row r="15" ht="57.75" customHeight="1" spans="1:39">
      <c r="A15" s="203"/>
      <c r="B15" s="203"/>
      <c r="C15" s="203"/>
      <c r="D15" s="203"/>
      <c r="E15" s="203"/>
      <c r="F15" s="203"/>
      <c r="G15" s="203"/>
      <c r="H15" s="203"/>
      <c r="I15" s="203"/>
      <c r="J15" s="203"/>
      <c r="K15" s="203"/>
      <c r="L15" s="203"/>
      <c r="M15" s="203"/>
      <c r="N15" s="203"/>
      <c r="O15" s="203"/>
      <c r="P15" s="203"/>
      <c r="Q15" s="203"/>
      <c r="R15" s="203"/>
      <c r="S15" s="203" t="s">
        <v>23</v>
      </c>
      <c r="T15" s="203"/>
      <c r="U15" s="203"/>
      <c r="V15" s="203"/>
      <c r="W15" s="203"/>
      <c r="X15" s="203"/>
      <c r="Y15" s="203"/>
      <c r="Z15" s="203"/>
      <c r="AA15" s="203"/>
      <c r="AB15" s="203"/>
      <c r="AC15" s="203"/>
      <c r="AD15" s="203"/>
      <c r="AE15" s="203"/>
      <c r="AF15" s="203"/>
      <c r="AG15" s="203"/>
      <c r="AH15" s="203"/>
      <c r="AI15" s="203"/>
      <c r="AJ15" s="203"/>
      <c r="AK15" s="203"/>
      <c r="AL15" s="203"/>
      <c r="AM15" s="203"/>
    </row>
    <row r="16" ht="14.25" customHeight="1" spans="1:42">
      <c r="A16" s="203"/>
      <c r="B16" s="207" t="s">
        <v>24</v>
      </c>
      <c r="C16" s="207"/>
      <c r="D16" s="207"/>
      <c r="E16" s="207"/>
      <c r="F16" s="207"/>
      <c r="G16" s="207"/>
      <c r="H16" s="207"/>
      <c r="I16" s="207"/>
      <c r="J16" s="207"/>
      <c r="K16" s="207"/>
      <c r="L16" s="207"/>
      <c r="M16" s="207"/>
      <c r="N16" s="207"/>
      <c r="O16" s="207"/>
      <c r="R16" s="201" t="s">
        <v>25</v>
      </c>
      <c r="S16" s="211">
        <f ca="1">申請・精算額一覧!I105*1000</f>
        <v>0</v>
      </c>
      <c r="T16" s="211"/>
      <c r="U16" s="211"/>
      <c r="V16" s="211"/>
      <c r="W16" s="211"/>
      <c r="X16" s="211"/>
      <c r="Y16" s="211"/>
      <c r="Z16" s="211"/>
      <c r="AA16" s="211"/>
      <c r="AB16" s="203" t="s">
        <v>26</v>
      </c>
      <c r="AC16" s="203"/>
      <c r="AD16" s="203"/>
      <c r="AE16" s="203"/>
      <c r="AF16" s="203"/>
      <c r="AG16" s="203"/>
      <c r="AH16" s="203"/>
      <c r="AI16" s="203"/>
      <c r="AJ16" s="203"/>
      <c r="AK16" s="203"/>
      <c r="AL16" s="203"/>
      <c r="AM16" s="203"/>
      <c r="AP16" s="201"/>
    </row>
    <row r="17" ht="14.25" customHeight="1" spans="1:39">
      <c r="A17" s="203"/>
      <c r="B17" s="203"/>
      <c r="C17" s="203"/>
      <c r="D17" s="203"/>
      <c r="E17" s="203"/>
      <c r="F17" s="203"/>
      <c r="G17" s="203"/>
      <c r="H17" s="203"/>
      <c r="I17" s="203"/>
      <c r="J17" s="203"/>
      <c r="K17" s="203"/>
      <c r="L17" s="203"/>
      <c r="X17" s="203"/>
      <c r="Y17" s="203"/>
      <c r="Z17" s="203"/>
      <c r="AA17" s="203"/>
      <c r="AB17" s="203"/>
      <c r="AC17" s="203"/>
      <c r="AD17" s="203"/>
      <c r="AE17" s="203"/>
      <c r="AF17" s="203"/>
      <c r="AG17" s="203"/>
      <c r="AH17" s="203"/>
      <c r="AI17" s="203"/>
      <c r="AJ17" s="203"/>
      <c r="AK17" s="203"/>
      <c r="AL17" s="203"/>
      <c r="AM17" s="203"/>
    </row>
    <row r="18" ht="14.25" customHeight="1" spans="1:39">
      <c r="A18" s="203"/>
      <c r="B18" s="203"/>
      <c r="C18" s="203"/>
      <c r="D18" s="203"/>
      <c r="E18" s="203"/>
      <c r="F18" s="203"/>
      <c r="G18" s="203"/>
      <c r="H18" s="203"/>
      <c r="I18" s="203"/>
      <c r="J18" s="203"/>
      <c r="K18" s="203"/>
      <c r="L18" s="203"/>
      <c r="M18" s="203"/>
      <c r="N18" s="203"/>
      <c r="O18" s="203"/>
      <c r="P18" s="203"/>
      <c r="Q18" s="203"/>
      <c r="R18" s="203"/>
      <c r="S18" s="203"/>
      <c r="T18" s="203"/>
      <c r="U18" s="203"/>
      <c r="V18" s="203"/>
      <c r="W18" s="203"/>
      <c r="X18" s="212"/>
      <c r="Y18" s="212"/>
      <c r="Z18" s="212"/>
      <c r="AA18" s="212"/>
      <c r="AB18" s="212"/>
      <c r="AC18" s="203"/>
      <c r="AD18" s="203"/>
      <c r="AE18" s="203"/>
      <c r="AF18" s="203"/>
      <c r="AG18" s="203"/>
      <c r="AH18" s="203"/>
      <c r="AI18" s="203"/>
      <c r="AJ18" s="203"/>
      <c r="AK18" s="203"/>
      <c r="AL18" s="203"/>
      <c r="AM18" s="203"/>
    </row>
    <row r="19" ht="14.25" customHeight="1" spans="2:37">
      <c r="B19" s="203" t="s">
        <v>27</v>
      </c>
      <c r="C19" s="203"/>
      <c r="D19" s="203"/>
      <c r="E19" s="203"/>
      <c r="F19" s="203"/>
      <c r="G19" s="203"/>
      <c r="H19" s="203"/>
      <c r="I19" s="203"/>
      <c r="J19" s="203"/>
      <c r="K19" s="203"/>
      <c r="L19" s="203"/>
      <c r="M19" s="203"/>
      <c r="N19" s="203"/>
      <c r="O19" s="203"/>
      <c r="P19" s="203"/>
      <c r="Q19" s="203"/>
      <c r="R19" s="203"/>
      <c r="S19" s="203"/>
      <c r="T19" s="203"/>
      <c r="U19" s="203"/>
      <c r="V19" s="203"/>
      <c r="W19" s="203"/>
      <c r="X19" s="203"/>
      <c r="Y19" s="203"/>
      <c r="Z19" s="203"/>
      <c r="AA19" s="203"/>
      <c r="AB19" s="203"/>
      <c r="AC19" s="203"/>
      <c r="AD19" s="203"/>
      <c r="AE19" s="203"/>
      <c r="AF19" s="203"/>
      <c r="AG19" s="203"/>
      <c r="AH19" s="203"/>
      <c r="AI19" s="203"/>
      <c r="AJ19" s="203"/>
      <c r="AK19" s="203"/>
    </row>
    <row r="20" ht="14.25" customHeight="1" spans="2:37">
      <c r="B20" s="203" t="s">
        <v>28</v>
      </c>
      <c r="C20" s="203"/>
      <c r="D20" s="203"/>
      <c r="E20" s="203"/>
      <c r="F20" s="203"/>
      <c r="G20" s="203"/>
      <c r="H20" s="203"/>
      <c r="I20" s="203"/>
      <c r="J20" s="203"/>
      <c r="K20" s="203"/>
      <c r="L20" s="203"/>
      <c r="M20" s="203"/>
      <c r="N20" s="203"/>
      <c r="O20" s="203"/>
      <c r="P20" s="203"/>
      <c r="Q20" s="203"/>
      <c r="R20" s="203"/>
      <c r="S20" s="203"/>
      <c r="T20" s="203"/>
      <c r="U20" s="203"/>
      <c r="V20" s="203"/>
      <c r="W20" s="203"/>
      <c r="X20" s="203"/>
      <c r="Y20" s="203"/>
      <c r="Z20" s="203"/>
      <c r="AA20" s="203"/>
      <c r="AB20" s="203"/>
      <c r="AC20" s="203"/>
      <c r="AD20" s="203"/>
      <c r="AE20" s="203"/>
      <c r="AF20" s="203"/>
      <c r="AG20" s="203"/>
      <c r="AH20" s="203"/>
      <c r="AI20" s="203"/>
      <c r="AJ20" s="203"/>
      <c r="AK20" s="203"/>
    </row>
    <row r="21" ht="14.25" customHeight="1" spans="2:37">
      <c r="B21" s="203" t="s">
        <v>29</v>
      </c>
      <c r="C21" s="203"/>
      <c r="D21" s="203"/>
      <c r="E21" s="203"/>
      <c r="F21" s="203"/>
      <c r="G21" s="203"/>
      <c r="H21" s="203"/>
      <c r="I21" s="203"/>
      <c r="J21" s="203"/>
      <c r="K21" s="203"/>
      <c r="L21" s="203"/>
      <c r="M21" s="203"/>
      <c r="N21" s="203"/>
      <c r="O21" s="203"/>
      <c r="P21" s="203"/>
      <c r="Q21" s="203"/>
      <c r="R21" s="203"/>
      <c r="S21" s="203"/>
      <c r="T21" s="203"/>
      <c r="U21" s="203"/>
      <c r="V21" s="203"/>
      <c r="W21" s="203"/>
      <c r="X21" s="203"/>
      <c r="Y21" s="203"/>
      <c r="Z21" s="203"/>
      <c r="AA21" s="203"/>
      <c r="AB21" s="203"/>
      <c r="AC21" s="203"/>
      <c r="AD21" s="203"/>
      <c r="AE21" s="203"/>
      <c r="AF21" s="203"/>
      <c r="AG21" s="203"/>
      <c r="AH21" s="203"/>
      <c r="AI21" s="203"/>
      <c r="AJ21" s="203"/>
      <c r="AK21" s="203"/>
    </row>
    <row r="22" ht="14.25" customHeight="1" spans="2:40">
      <c r="B22" s="207"/>
      <c r="C22" s="207"/>
      <c r="D22" s="207" t="s">
        <v>30</v>
      </c>
      <c r="E22" s="207"/>
      <c r="F22" s="207"/>
      <c r="G22" s="207"/>
      <c r="H22" s="207"/>
      <c r="I22" s="207"/>
      <c r="J22" s="207"/>
      <c r="K22" s="207"/>
      <c r="L22" s="207"/>
      <c r="M22" s="207"/>
      <c r="N22" s="207"/>
      <c r="O22" s="207"/>
      <c r="P22" s="207"/>
      <c r="Q22" s="207"/>
      <c r="R22" s="207"/>
      <c r="S22" s="207"/>
      <c r="T22" s="207"/>
      <c r="U22" s="207"/>
      <c r="V22" s="207"/>
      <c r="W22" s="207"/>
      <c r="X22" s="207"/>
      <c r="Y22" s="207"/>
      <c r="Z22" s="207"/>
      <c r="AA22" s="207"/>
      <c r="AB22" s="207"/>
      <c r="AC22" s="207"/>
      <c r="AD22" s="207"/>
      <c r="AE22" s="207"/>
      <c r="AF22" s="207"/>
      <c r="AG22" s="207"/>
      <c r="AH22" s="207"/>
      <c r="AI22" s="207"/>
      <c r="AJ22" s="207"/>
      <c r="AK22" s="207"/>
      <c r="AL22" s="207"/>
      <c r="AM22" s="207"/>
      <c r="AN22" s="207"/>
    </row>
    <row r="23" ht="13" spans="2:40">
      <c r="B23" s="207" t="s">
        <v>31</v>
      </c>
      <c r="C23" s="207"/>
      <c r="D23" s="207"/>
      <c r="E23" s="207"/>
      <c r="F23" s="207"/>
      <c r="G23" s="207"/>
      <c r="H23" s="207"/>
      <c r="I23" s="207"/>
      <c r="J23" s="207"/>
      <c r="K23" s="207"/>
      <c r="L23" s="207"/>
      <c r="M23" s="207"/>
      <c r="N23" s="207"/>
      <c r="O23" s="207"/>
      <c r="P23" s="207"/>
      <c r="Q23" s="207"/>
      <c r="R23" s="207"/>
      <c r="S23" s="207"/>
      <c r="T23" s="207"/>
      <c r="U23" s="207"/>
      <c r="V23" s="207"/>
      <c r="W23" s="207"/>
      <c r="X23" s="207"/>
      <c r="Y23" s="207"/>
      <c r="Z23" s="207"/>
      <c r="AA23" s="207"/>
      <c r="AB23" s="207"/>
      <c r="AC23" s="207"/>
      <c r="AD23" s="207"/>
      <c r="AE23" s="207"/>
      <c r="AF23" s="207"/>
      <c r="AG23" s="207"/>
      <c r="AH23" s="207"/>
      <c r="AI23" s="207"/>
      <c r="AJ23" s="207"/>
      <c r="AK23" s="207"/>
      <c r="AL23" s="207"/>
      <c r="AM23" s="207"/>
      <c r="AN23" s="207"/>
    </row>
    <row r="24" ht="13" spans="2:40">
      <c r="B24" s="207"/>
      <c r="C24" s="207"/>
      <c r="D24" s="207"/>
      <c r="E24" s="207"/>
      <c r="F24" s="207"/>
      <c r="G24" s="207"/>
      <c r="H24" s="207"/>
      <c r="I24" s="207"/>
      <c r="J24" s="207"/>
      <c r="K24" s="207"/>
      <c r="L24" s="207"/>
      <c r="M24" s="207"/>
      <c r="N24" s="207"/>
      <c r="O24" s="207"/>
      <c r="P24" s="207"/>
      <c r="Q24" s="207"/>
      <c r="R24" s="207"/>
      <c r="S24" s="207"/>
      <c r="T24" s="207"/>
      <c r="U24" s="207"/>
      <c r="V24" s="207"/>
      <c r="W24" s="207"/>
      <c r="X24" s="207"/>
      <c r="Y24" s="207"/>
      <c r="Z24" s="207"/>
      <c r="AA24" s="207"/>
      <c r="AB24" s="207"/>
      <c r="AC24" s="207"/>
      <c r="AD24" s="207"/>
      <c r="AE24" s="207"/>
      <c r="AF24" s="207"/>
      <c r="AG24" s="207"/>
      <c r="AH24" s="207"/>
      <c r="AI24" s="207"/>
      <c r="AJ24" s="207"/>
      <c r="AK24" s="207"/>
      <c r="AL24" s="207"/>
      <c r="AM24" s="207"/>
      <c r="AN24" s="207"/>
    </row>
    <row r="26" spans="20:20">
      <c r="T26" s="201" t="s">
        <v>32</v>
      </c>
    </row>
    <row r="27" ht="6" customHeight="1"/>
    <row r="28" ht="18.75" customHeight="1" spans="21:37">
      <c r="U28" s="213" t="s">
        <v>33</v>
      </c>
      <c r="V28" s="214"/>
      <c r="W28" s="214"/>
      <c r="X28" s="214"/>
      <c r="Y28" s="214"/>
      <c r="Z28" s="214"/>
      <c r="AA28" s="214"/>
      <c r="AB28" s="220"/>
      <c r="AC28" s="221"/>
      <c r="AD28" s="221"/>
      <c r="AE28" s="221"/>
      <c r="AF28" s="221"/>
      <c r="AG28" s="221"/>
      <c r="AH28" s="221"/>
      <c r="AI28" s="221"/>
      <c r="AJ28" s="221"/>
      <c r="AK28" s="221"/>
    </row>
    <row r="29" ht="18.75" customHeight="1" spans="21:37">
      <c r="U29" s="215" t="s">
        <v>34</v>
      </c>
      <c r="V29" s="216"/>
      <c r="W29" s="216"/>
      <c r="X29" s="217"/>
      <c r="Y29" s="216" t="s">
        <v>35</v>
      </c>
      <c r="Z29" s="216"/>
      <c r="AA29" s="216"/>
      <c r="AB29" s="217"/>
      <c r="AC29" s="221"/>
      <c r="AD29" s="221"/>
      <c r="AE29" s="221"/>
      <c r="AF29" s="221"/>
      <c r="AG29" s="221"/>
      <c r="AH29" s="221"/>
      <c r="AI29" s="221"/>
      <c r="AJ29" s="221"/>
      <c r="AK29" s="221"/>
    </row>
    <row r="30" ht="18.75" customHeight="1" spans="1:37">
      <c r="A30" s="208"/>
      <c r="B30" s="208"/>
      <c r="C30" s="208"/>
      <c r="D30" s="208"/>
      <c r="E30" s="208"/>
      <c r="F30" s="208"/>
      <c r="G30" s="208"/>
      <c r="H30" s="208"/>
      <c r="I30" s="208"/>
      <c r="J30" s="208"/>
      <c r="K30" s="208"/>
      <c r="L30" s="208"/>
      <c r="M30" s="208"/>
      <c r="N30" s="208"/>
      <c r="O30" s="208"/>
      <c r="P30" s="208"/>
      <c r="Q30" s="208"/>
      <c r="R30" s="208"/>
      <c r="S30" s="208"/>
      <c r="T30" s="208"/>
      <c r="U30" s="208"/>
      <c r="V30" s="208"/>
      <c r="W30" s="208"/>
      <c r="X30" s="208"/>
      <c r="Y30" s="208"/>
      <c r="Z30" s="208"/>
      <c r="AA30" s="208"/>
      <c r="AB30" s="208"/>
      <c r="AC30" s="208"/>
      <c r="AD30" s="208"/>
      <c r="AE30" s="208"/>
      <c r="AF30" s="208"/>
      <c r="AG30" s="208"/>
      <c r="AH30" s="208"/>
      <c r="AI30" s="208"/>
      <c r="AJ30" s="208"/>
      <c r="AK30" s="208"/>
    </row>
    <row r="31" spans="1:37">
      <c r="A31" s="208"/>
      <c r="B31" s="208"/>
      <c r="C31" s="208"/>
      <c r="D31" s="208"/>
      <c r="E31" s="208"/>
      <c r="F31" s="208"/>
      <c r="G31" s="208"/>
      <c r="H31" s="208"/>
      <c r="I31" s="208"/>
      <c r="J31" s="208"/>
      <c r="K31" s="208"/>
      <c r="L31" s="208"/>
      <c r="M31" s="208"/>
      <c r="N31" s="208"/>
      <c r="O31" s="208"/>
      <c r="P31" s="208"/>
      <c r="Q31" s="208"/>
      <c r="R31" s="208"/>
      <c r="S31" s="208"/>
      <c r="T31" s="208"/>
      <c r="U31" s="208"/>
      <c r="V31" s="208"/>
      <c r="W31" s="208"/>
      <c r="X31" s="208"/>
      <c r="Y31" s="208"/>
      <c r="Z31" s="208"/>
      <c r="AA31" s="208"/>
      <c r="AB31" s="208"/>
      <c r="AC31" s="208"/>
      <c r="AD31" s="208"/>
      <c r="AE31" s="208"/>
      <c r="AF31" s="208"/>
      <c r="AG31" s="208"/>
      <c r="AH31" s="208"/>
      <c r="AI31" s="208"/>
      <c r="AJ31" s="208"/>
      <c r="AK31" s="208"/>
    </row>
    <row r="32" spans="1:37">
      <c r="A32" s="208"/>
      <c r="B32" s="208"/>
      <c r="C32" s="208"/>
      <c r="D32" s="208"/>
      <c r="E32" s="208"/>
      <c r="F32" s="208"/>
      <c r="G32" s="208"/>
      <c r="H32" s="208"/>
      <c r="I32" s="208"/>
      <c r="J32" s="208"/>
      <c r="K32" s="208"/>
      <c r="L32" s="208"/>
      <c r="M32" s="208"/>
      <c r="N32" s="208"/>
      <c r="O32" s="208"/>
      <c r="P32" s="208"/>
      <c r="Q32" s="208"/>
      <c r="R32" s="208"/>
      <c r="S32" s="208"/>
      <c r="T32" s="208"/>
      <c r="U32" s="208"/>
      <c r="V32" s="208"/>
      <c r="W32" s="208"/>
      <c r="X32" s="208"/>
      <c r="Y32" s="208"/>
      <c r="Z32" s="208"/>
      <c r="AA32" s="208"/>
      <c r="AB32" s="208"/>
      <c r="AC32" s="208"/>
      <c r="AD32" s="208"/>
      <c r="AE32" s="208"/>
      <c r="AF32" s="208"/>
      <c r="AG32" s="208"/>
      <c r="AH32" s="208"/>
      <c r="AI32" s="208"/>
      <c r="AJ32" s="208"/>
      <c r="AK32" s="208"/>
    </row>
    <row r="33" spans="1:37">
      <c r="A33" s="208"/>
      <c r="B33" s="208"/>
      <c r="C33" s="208"/>
      <c r="D33" s="208"/>
      <c r="E33" s="208"/>
      <c r="F33" s="208"/>
      <c r="G33" s="208"/>
      <c r="H33" s="208"/>
      <c r="I33" s="208"/>
      <c r="J33" s="208"/>
      <c r="K33" s="208"/>
      <c r="L33" s="208"/>
      <c r="M33" s="208"/>
      <c r="N33" s="208"/>
      <c r="O33" s="208"/>
      <c r="P33" s="208"/>
      <c r="Q33" s="208"/>
      <c r="R33" s="208"/>
      <c r="S33" s="208"/>
      <c r="T33" s="208"/>
      <c r="U33" s="208"/>
      <c r="V33" s="208"/>
      <c r="W33" s="208"/>
      <c r="X33" s="208"/>
      <c r="Y33" s="208"/>
      <c r="Z33" s="208"/>
      <c r="AA33" s="208"/>
      <c r="AB33" s="208"/>
      <c r="AC33" s="208"/>
      <c r="AD33" s="208"/>
      <c r="AE33" s="208"/>
      <c r="AF33" s="208"/>
      <c r="AG33" s="208"/>
      <c r="AH33" s="208"/>
      <c r="AI33" s="208"/>
      <c r="AJ33" s="208"/>
      <c r="AK33" s="208"/>
    </row>
    <row r="34" spans="1:37">
      <c r="A34" s="208"/>
      <c r="B34" s="208"/>
      <c r="C34" s="208"/>
      <c r="D34" s="208"/>
      <c r="E34" s="208"/>
      <c r="F34" s="208"/>
      <c r="G34" s="208"/>
      <c r="H34" s="208"/>
      <c r="I34" s="208"/>
      <c r="J34" s="208"/>
      <c r="K34" s="208"/>
      <c r="L34" s="208"/>
      <c r="M34" s="208"/>
      <c r="N34" s="208"/>
      <c r="O34" s="208"/>
      <c r="P34" s="208"/>
      <c r="Q34" s="208"/>
      <c r="R34" s="208"/>
      <c r="S34" s="208"/>
      <c r="T34" s="208"/>
      <c r="U34" s="208"/>
      <c r="V34" s="208"/>
      <c r="W34" s="208"/>
      <c r="X34" s="208"/>
      <c r="Y34" s="208"/>
      <c r="Z34" s="208"/>
      <c r="AA34" s="208"/>
      <c r="AB34" s="208"/>
      <c r="AC34" s="208"/>
      <c r="AD34" s="208"/>
      <c r="AE34" s="208"/>
      <c r="AF34" s="208"/>
      <c r="AG34" s="208"/>
      <c r="AH34" s="208"/>
      <c r="AI34" s="208"/>
      <c r="AJ34" s="208"/>
      <c r="AK34" s="208"/>
    </row>
    <row r="35" spans="1:37">
      <c r="A35" s="208"/>
      <c r="B35" s="208"/>
      <c r="C35" s="208"/>
      <c r="D35" s="208"/>
      <c r="E35" s="208"/>
      <c r="F35" s="208"/>
      <c r="G35" s="208"/>
      <c r="H35" s="208"/>
      <c r="I35" s="208"/>
      <c r="J35" s="208"/>
      <c r="K35" s="208"/>
      <c r="L35" s="208"/>
      <c r="M35" s="208"/>
      <c r="N35" s="208"/>
      <c r="O35" s="208"/>
      <c r="P35" s="208"/>
      <c r="Q35" s="208"/>
      <c r="R35" s="208"/>
      <c r="S35" s="208"/>
      <c r="T35" s="208"/>
      <c r="U35" s="208"/>
      <c r="V35" s="208"/>
      <c r="W35" s="208"/>
      <c r="X35" s="208"/>
      <c r="Y35" s="208"/>
      <c r="Z35" s="208"/>
      <c r="AA35" s="208"/>
      <c r="AB35" s="208"/>
      <c r="AC35" s="208"/>
      <c r="AD35" s="208"/>
      <c r="AE35" s="208"/>
      <c r="AF35" s="208"/>
      <c r="AG35" s="208"/>
      <c r="AH35" s="208"/>
      <c r="AI35" s="208"/>
      <c r="AJ35" s="208"/>
      <c r="AK35" s="208"/>
    </row>
  </sheetData>
  <sheetProtection password="9C2F" sheet="1" objects="1"/>
  <mergeCells count="20">
    <mergeCell ref="AD3:AE3"/>
    <mergeCell ref="AG3:AH3"/>
    <mergeCell ref="AJ3:AK3"/>
    <mergeCell ref="A5:G5"/>
    <mergeCell ref="U7:Y7"/>
    <mergeCell ref="AA7:AK7"/>
    <mergeCell ref="U8:Y8"/>
    <mergeCell ref="AA8:AK8"/>
    <mergeCell ref="U9:Y9"/>
    <mergeCell ref="AA9:AK9"/>
    <mergeCell ref="A14:AM14"/>
    <mergeCell ref="B16:O16"/>
    <mergeCell ref="S16:AA16"/>
    <mergeCell ref="B23:AN23"/>
    <mergeCell ref="U28:AA28"/>
    <mergeCell ref="AC28:AK28"/>
    <mergeCell ref="U29:X29"/>
    <mergeCell ref="Y29:AB29"/>
    <mergeCell ref="AC29:AK29"/>
    <mergeCell ref="A11:AM12"/>
  </mergeCells>
  <printOptions horizontalCentered="1"/>
  <pageMargins left="0.708661417322835" right="0.708661417322835" top="0.94488188976378" bottom="0.748031496062992" header="0.31496062992126" footer="0.31496062992126"/>
  <pageSetup paperSize="9" scale="98" orientation="portrait" blackAndWhite="1"/>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22"/>
  <sheetViews>
    <sheetView showGridLines="0" showZeros="0" view="pageBreakPreview" zoomScaleNormal="80" workbookViewId="0">
      <selection activeCell="A1" sqref="A1"/>
    </sheetView>
  </sheetViews>
  <sheetFormatPr defaultColWidth="2.25454545454545" defaultRowHeight="13"/>
  <cols>
    <col min="1" max="1" width="3.12727272727273" style="11" customWidth="1"/>
    <col min="2" max="2" width="30.2545454545455" style="11" customWidth="1"/>
    <col min="3" max="3" width="15.6272727272727" style="11" customWidth="1"/>
    <col min="4" max="4" width="29" style="11" customWidth="1"/>
    <col min="5" max="5" width="35.1272727272727" style="11" customWidth="1"/>
    <col min="6" max="6" width="12.3727272727273" style="11" customWidth="1"/>
    <col min="7" max="9" width="8.25454545454545" style="11" customWidth="1"/>
    <col min="10" max="10" width="4.37272727272727" style="11" customWidth="1"/>
    <col min="11" max="16384" width="2.25454545454545" style="11"/>
  </cols>
  <sheetData>
    <row r="1" spans="1:26">
      <c r="A1" s="11" t="s">
        <v>36</v>
      </c>
      <c r="Z1" s="193"/>
    </row>
    <row r="2" spans="1:1">
      <c r="A2" s="173"/>
    </row>
    <row r="3" ht="18" customHeight="1" spans="1:10">
      <c r="A3" s="174" t="s">
        <v>37</v>
      </c>
      <c r="B3" s="175" t="s">
        <v>38</v>
      </c>
      <c r="C3" s="176" t="s">
        <v>39</v>
      </c>
      <c r="D3" s="175" t="s">
        <v>40</v>
      </c>
      <c r="E3" s="177" t="s">
        <v>41</v>
      </c>
      <c r="F3" s="178" t="s">
        <v>42</v>
      </c>
      <c r="G3" s="179" t="s">
        <v>43</v>
      </c>
      <c r="H3" s="179"/>
      <c r="I3" s="188"/>
      <c r="J3" s="189" t="s">
        <v>44</v>
      </c>
    </row>
    <row r="4" ht="55" spans="1:10">
      <c r="A4" s="174"/>
      <c r="B4" s="175"/>
      <c r="C4" s="176"/>
      <c r="D4" s="175"/>
      <c r="E4" s="180"/>
      <c r="F4" s="181"/>
      <c r="G4" s="182" t="s">
        <v>45</v>
      </c>
      <c r="H4" s="182" t="s">
        <v>46</v>
      </c>
      <c r="I4" s="190" t="s">
        <v>47</v>
      </c>
      <c r="J4" s="191"/>
    </row>
    <row r="5" ht="22.5" customHeight="1" spans="1:10">
      <c r="A5" s="183">
        <f>ROW()-4</f>
        <v>1</v>
      </c>
      <c r="B5" s="184">
        <f ca="1">IFERROR(INDIRECT("個票"&amp;$A5&amp;"！$t$7"),"")</f>
        <v>0</v>
      </c>
      <c r="C5" s="184">
        <f ca="1">IFERROR(INDIRECT("個票"&amp;$A5&amp;"！$h$7"),"")</f>
        <v>0</v>
      </c>
      <c r="D5" s="184">
        <f ca="1">IFERROR(INDIRECT("個票"&amp;$A5&amp;"！$l$10"),"")</f>
        <v>0</v>
      </c>
      <c r="E5" s="185">
        <f ca="1">IFERROR(INDIRECT("個票"&amp;$A5&amp;"！$d$9"),"")</f>
        <v>0</v>
      </c>
      <c r="F5" s="186">
        <f ca="1">IFERROR(INDIRECT("個票"&amp;$A5&amp;"！$aｊ$10"),"")</f>
        <v>0</v>
      </c>
      <c r="G5" s="186" t="str">
        <f ca="1">IFERROR(INDIRECT("個票"&amp;$A5&amp;"！$ai$2２"),"")</f>
        <v/>
      </c>
      <c r="H5" s="187" t="str">
        <f ca="1">IFERROR(INDIRECT("個票"&amp;$A5&amp;"！$ai$4２"),"")</f>
        <v/>
      </c>
      <c r="I5" s="186">
        <f ca="1">SUM(G5,H5)</f>
        <v>0</v>
      </c>
      <c r="J5" s="192"/>
    </row>
    <row r="6" ht="22.5" customHeight="1" spans="1:10">
      <c r="A6" s="183">
        <f t="shared" ref="A6:A19" si="0">ROW()-4</f>
        <v>2</v>
      </c>
      <c r="B6" s="184">
        <f ca="1" t="shared" ref="B6:B19" si="1">IFERROR(INDIRECT("個票"&amp;$A6&amp;"！$t$7"),"")</f>
        <v>0</v>
      </c>
      <c r="C6" s="184">
        <f ca="1" t="shared" ref="C6:C19" si="2">IFERROR(INDIRECT("個票"&amp;$A6&amp;"！$h$7"),"")</f>
        <v>0</v>
      </c>
      <c r="D6" s="184">
        <f ca="1" t="shared" ref="D6:D19" si="3">IFERROR(INDIRECT("個票"&amp;$A6&amp;"！$l$10"),"")</f>
        <v>0</v>
      </c>
      <c r="E6" s="185">
        <f ca="1" t="shared" ref="E6:E37" si="4">IFERROR(INDIRECT("個票"&amp;$A6&amp;"！$d$9"),"")</f>
        <v>0</v>
      </c>
      <c r="F6" s="186">
        <f ca="1" t="shared" ref="F6:F19" si="5">IFERROR(INDIRECT("個票"&amp;$A6&amp;"！$aｊ$10"),"")</f>
        <v>0</v>
      </c>
      <c r="G6" s="186" t="str">
        <f ca="1" t="shared" ref="G6:G37" si="6">IFERROR(INDIRECT("個票"&amp;$A6&amp;"！$ai$2２"),"")</f>
        <v/>
      </c>
      <c r="H6" s="187" t="str">
        <f ca="1" t="shared" ref="H6:H37" si="7">IFERROR(INDIRECT("個票"&amp;$A6&amp;"！$ai$4２"),"")</f>
        <v/>
      </c>
      <c r="I6" s="186">
        <f ca="1">SUM(G6,H6)</f>
        <v>0</v>
      </c>
      <c r="J6" s="192"/>
    </row>
    <row r="7" ht="22.5" customHeight="1" spans="1:10">
      <c r="A7" s="183">
        <f t="shared" si="0"/>
        <v>3</v>
      </c>
      <c r="B7" s="184">
        <f ca="1" t="shared" si="1"/>
        <v>0</v>
      </c>
      <c r="C7" s="184">
        <f ca="1" t="shared" si="2"/>
        <v>0</v>
      </c>
      <c r="D7" s="184">
        <f ca="1" t="shared" si="3"/>
        <v>0</v>
      </c>
      <c r="E7" s="185">
        <f ca="1" t="shared" si="4"/>
        <v>0</v>
      </c>
      <c r="F7" s="186">
        <f ca="1" t="shared" si="5"/>
        <v>0</v>
      </c>
      <c r="G7" s="186" t="str">
        <f ca="1" t="shared" si="6"/>
        <v/>
      </c>
      <c r="H7" s="187" t="str">
        <f ca="1" t="shared" si="7"/>
        <v/>
      </c>
      <c r="I7" s="186">
        <f ca="1" t="shared" ref="I7:I19" si="8">SUM(G7,H7)</f>
        <v>0</v>
      </c>
      <c r="J7" s="192"/>
    </row>
    <row r="8" ht="22.5" customHeight="1" spans="1:10">
      <c r="A8" s="183">
        <f t="shared" si="0"/>
        <v>4</v>
      </c>
      <c r="B8" s="184">
        <f ca="1" t="shared" si="1"/>
        <v>0</v>
      </c>
      <c r="C8" s="184">
        <f ca="1" t="shared" si="2"/>
        <v>0</v>
      </c>
      <c r="D8" s="184">
        <f ca="1" t="shared" si="3"/>
        <v>0</v>
      </c>
      <c r="E8" s="185">
        <f ca="1" t="shared" si="4"/>
        <v>0</v>
      </c>
      <c r="F8" s="186">
        <f ca="1" t="shared" si="5"/>
        <v>0</v>
      </c>
      <c r="G8" s="186" t="str">
        <f ca="1" t="shared" si="6"/>
        <v/>
      </c>
      <c r="H8" s="187" t="str">
        <f ca="1" t="shared" si="7"/>
        <v/>
      </c>
      <c r="I8" s="186">
        <f ca="1" t="shared" si="8"/>
        <v>0</v>
      </c>
      <c r="J8" s="192"/>
    </row>
    <row r="9" ht="22.5" customHeight="1" spans="1:10">
      <c r="A9" s="183">
        <f t="shared" si="0"/>
        <v>5</v>
      </c>
      <c r="B9" s="184">
        <f ca="1" t="shared" si="1"/>
        <v>0</v>
      </c>
      <c r="C9" s="184">
        <f ca="1" t="shared" si="2"/>
        <v>0</v>
      </c>
      <c r="D9" s="184">
        <f ca="1" t="shared" si="3"/>
        <v>0</v>
      </c>
      <c r="E9" s="185">
        <f ca="1" t="shared" si="4"/>
        <v>0</v>
      </c>
      <c r="F9" s="186">
        <f ca="1" t="shared" si="5"/>
        <v>0</v>
      </c>
      <c r="G9" s="186" t="str">
        <f ca="1" t="shared" si="6"/>
        <v/>
      </c>
      <c r="H9" s="187" t="str">
        <f ca="1" t="shared" si="7"/>
        <v/>
      </c>
      <c r="I9" s="186">
        <f ca="1" t="shared" si="8"/>
        <v>0</v>
      </c>
      <c r="J9" s="192"/>
    </row>
    <row r="10" ht="22.5" customHeight="1" spans="1:10">
      <c r="A10" s="183">
        <f t="shared" si="0"/>
        <v>6</v>
      </c>
      <c r="B10" s="184">
        <f ca="1" t="shared" si="1"/>
        <v>0</v>
      </c>
      <c r="C10" s="184">
        <f ca="1" t="shared" si="2"/>
        <v>0</v>
      </c>
      <c r="D10" s="184">
        <f ca="1" t="shared" si="3"/>
        <v>0</v>
      </c>
      <c r="E10" s="185">
        <f ca="1" t="shared" si="4"/>
        <v>0</v>
      </c>
      <c r="F10" s="186">
        <f ca="1" t="shared" si="5"/>
        <v>0</v>
      </c>
      <c r="G10" s="186" t="str">
        <f ca="1" t="shared" si="6"/>
        <v/>
      </c>
      <c r="H10" s="187" t="str">
        <f ca="1" t="shared" si="7"/>
        <v/>
      </c>
      <c r="I10" s="186">
        <f ca="1" t="shared" si="8"/>
        <v>0</v>
      </c>
      <c r="J10" s="192"/>
    </row>
    <row r="11" ht="22.5" customHeight="1" spans="1:10">
      <c r="A11" s="183">
        <f t="shared" si="0"/>
        <v>7</v>
      </c>
      <c r="B11" s="184">
        <f ca="1" t="shared" si="1"/>
        <v>0</v>
      </c>
      <c r="C11" s="184">
        <f ca="1" t="shared" si="2"/>
        <v>0</v>
      </c>
      <c r="D11" s="184">
        <f ca="1" t="shared" si="3"/>
        <v>0</v>
      </c>
      <c r="E11" s="185">
        <f ca="1" t="shared" si="4"/>
        <v>0</v>
      </c>
      <c r="F11" s="186">
        <f ca="1" t="shared" si="5"/>
        <v>0</v>
      </c>
      <c r="G11" s="186" t="str">
        <f ca="1" t="shared" si="6"/>
        <v/>
      </c>
      <c r="H11" s="187" t="str">
        <f ca="1" t="shared" si="7"/>
        <v/>
      </c>
      <c r="I11" s="186">
        <f ca="1" t="shared" si="8"/>
        <v>0</v>
      </c>
      <c r="J11" s="192"/>
    </row>
    <row r="12" ht="22.5" customHeight="1" spans="1:10">
      <c r="A12" s="183">
        <f t="shared" si="0"/>
        <v>8</v>
      </c>
      <c r="B12" s="184">
        <f ca="1" t="shared" si="1"/>
        <v>0</v>
      </c>
      <c r="C12" s="184">
        <f ca="1" t="shared" si="2"/>
        <v>0</v>
      </c>
      <c r="D12" s="184">
        <f ca="1" t="shared" si="3"/>
        <v>0</v>
      </c>
      <c r="E12" s="185">
        <f ca="1" t="shared" si="4"/>
        <v>0</v>
      </c>
      <c r="F12" s="186">
        <f ca="1" t="shared" si="5"/>
        <v>0</v>
      </c>
      <c r="G12" s="186" t="str">
        <f ca="1" t="shared" si="6"/>
        <v/>
      </c>
      <c r="H12" s="187" t="str">
        <f ca="1" t="shared" si="7"/>
        <v/>
      </c>
      <c r="I12" s="186">
        <f ca="1" t="shared" si="8"/>
        <v>0</v>
      </c>
      <c r="J12" s="192"/>
    </row>
    <row r="13" ht="22.5" customHeight="1" spans="1:10">
      <c r="A13" s="183">
        <f t="shared" si="0"/>
        <v>9</v>
      </c>
      <c r="B13" s="184">
        <f ca="1" t="shared" si="1"/>
        <v>0</v>
      </c>
      <c r="C13" s="184">
        <f ca="1" t="shared" si="2"/>
        <v>0</v>
      </c>
      <c r="D13" s="184">
        <f ca="1" t="shared" si="3"/>
        <v>0</v>
      </c>
      <c r="E13" s="185">
        <f ca="1" t="shared" si="4"/>
        <v>0</v>
      </c>
      <c r="F13" s="186">
        <f ca="1" t="shared" si="5"/>
        <v>0</v>
      </c>
      <c r="G13" s="186" t="str">
        <f ca="1" t="shared" si="6"/>
        <v/>
      </c>
      <c r="H13" s="187" t="str">
        <f ca="1" t="shared" si="7"/>
        <v/>
      </c>
      <c r="I13" s="186">
        <f ca="1" t="shared" si="8"/>
        <v>0</v>
      </c>
      <c r="J13" s="192"/>
    </row>
    <row r="14" ht="22.5" customHeight="1" spans="1:10">
      <c r="A14" s="183">
        <f t="shared" si="0"/>
        <v>10</v>
      </c>
      <c r="B14" s="184">
        <f ca="1" t="shared" si="1"/>
        <v>0</v>
      </c>
      <c r="C14" s="184">
        <f ca="1" t="shared" si="2"/>
        <v>0</v>
      </c>
      <c r="D14" s="184">
        <f ca="1" t="shared" si="3"/>
        <v>0</v>
      </c>
      <c r="E14" s="185">
        <f ca="1" t="shared" si="4"/>
        <v>0</v>
      </c>
      <c r="F14" s="186">
        <f ca="1" t="shared" si="5"/>
        <v>0</v>
      </c>
      <c r="G14" s="186" t="str">
        <f ca="1" t="shared" si="6"/>
        <v/>
      </c>
      <c r="H14" s="187" t="str">
        <f ca="1" t="shared" si="7"/>
        <v/>
      </c>
      <c r="I14" s="186">
        <f ca="1" t="shared" si="8"/>
        <v>0</v>
      </c>
      <c r="J14" s="192"/>
    </row>
    <row r="15" ht="22.5" customHeight="1" spans="1:10">
      <c r="A15" s="183">
        <f t="shared" si="0"/>
        <v>11</v>
      </c>
      <c r="B15" s="184">
        <f ca="1" t="shared" si="1"/>
        <v>0</v>
      </c>
      <c r="C15" s="184">
        <f ca="1" t="shared" si="2"/>
        <v>0</v>
      </c>
      <c r="D15" s="184">
        <f ca="1" t="shared" si="3"/>
        <v>0</v>
      </c>
      <c r="E15" s="185">
        <f ca="1" t="shared" si="4"/>
        <v>0</v>
      </c>
      <c r="F15" s="186">
        <f ca="1" t="shared" si="5"/>
        <v>0</v>
      </c>
      <c r="G15" s="186" t="str">
        <f ca="1" t="shared" si="6"/>
        <v/>
      </c>
      <c r="H15" s="187" t="str">
        <f ca="1" t="shared" si="7"/>
        <v/>
      </c>
      <c r="I15" s="186">
        <f ca="1" t="shared" si="8"/>
        <v>0</v>
      </c>
      <c r="J15" s="192"/>
    </row>
    <row r="16" ht="22.5" customHeight="1" spans="1:10">
      <c r="A16" s="183">
        <f t="shared" si="0"/>
        <v>12</v>
      </c>
      <c r="B16" s="184">
        <f ca="1" t="shared" si="1"/>
        <v>0</v>
      </c>
      <c r="C16" s="184">
        <f ca="1" t="shared" si="2"/>
        <v>0</v>
      </c>
      <c r="D16" s="184">
        <f ca="1" t="shared" si="3"/>
        <v>0</v>
      </c>
      <c r="E16" s="185">
        <f ca="1" t="shared" si="4"/>
        <v>0</v>
      </c>
      <c r="F16" s="186">
        <f ca="1" t="shared" si="5"/>
        <v>0</v>
      </c>
      <c r="G16" s="186" t="str">
        <f ca="1" t="shared" si="6"/>
        <v/>
      </c>
      <c r="H16" s="187" t="str">
        <f ca="1" t="shared" si="7"/>
        <v/>
      </c>
      <c r="I16" s="186">
        <f ca="1" t="shared" si="8"/>
        <v>0</v>
      </c>
      <c r="J16" s="192"/>
    </row>
    <row r="17" ht="22.5" customHeight="1" spans="1:10">
      <c r="A17" s="183">
        <f t="shared" si="0"/>
        <v>13</v>
      </c>
      <c r="B17" s="184">
        <f ca="1" t="shared" si="1"/>
        <v>0</v>
      </c>
      <c r="C17" s="184">
        <f ca="1" t="shared" si="2"/>
        <v>0</v>
      </c>
      <c r="D17" s="184">
        <f ca="1" t="shared" si="3"/>
        <v>0</v>
      </c>
      <c r="E17" s="185">
        <f ca="1" t="shared" si="4"/>
        <v>0</v>
      </c>
      <c r="F17" s="186">
        <f ca="1" t="shared" si="5"/>
        <v>0</v>
      </c>
      <c r="G17" s="186" t="str">
        <f ca="1" t="shared" si="6"/>
        <v/>
      </c>
      <c r="H17" s="187" t="str">
        <f ca="1" t="shared" si="7"/>
        <v/>
      </c>
      <c r="I17" s="186">
        <f ca="1" t="shared" si="8"/>
        <v>0</v>
      </c>
      <c r="J17" s="192"/>
    </row>
    <row r="18" ht="22.5" customHeight="1" spans="1:10">
      <c r="A18" s="183">
        <f t="shared" si="0"/>
        <v>14</v>
      </c>
      <c r="B18" s="184">
        <f ca="1" t="shared" si="1"/>
        <v>0</v>
      </c>
      <c r="C18" s="184">
        <f ca="1" t="shared" si="2"/>
        <v>0</v>
      </c>
      <c r="D18" s="184">
        <f ca="1" t="shared" si="3"/>
        <v>0</v>
      </c>
      <c r="E18" s="185">
        <f ca="1" t="shared" si="4"/>
        <v>0</v>
      </c>
      <c r="F18" s="186">
        <f ca="1" t="shared" si="5"/>
        <v>0</v>
      </c>
      <c r="G18" s="186" t="str">
        <f ca="1" t="shared" si="6"/>
        <v/>
      </c>
      <c r="H18" s="187" t="str">
        <f ca="1" t="shared" si="7"/>
        <v/>
      </c>
      <c r="I18" s="186">
        <f ca="1" t="shared" si="8"/>
        <v>0</v>
      </c>
      <c r="J18" s="192"/>
    </row>
    <row r="19" ht="22.5" customHeight="1" spans="1:10">
      <c r="A19" s="183">
        <f t="shared" ref="A19:A28" si="9">ROW()-4</f>
        <v>15</v>
      </c>
      <c r="B19" s="184">
        <f ca="1" t="shared" ref="B19:B50" si="10">IFERROR(INDIRECT("個票"&amp;$A19&amp;"！$t$7"),"")</f>
        <v>0</v>
      </c>
      <c r="C19" s="184">
        <f ca="1" t="shared" ref="C19:C50" si="11">IFERROR(INDIRECT("個票"&amp;$A19&amp;"！$h$7"),"")</f>
        <v>0</v>
      </c>
      <c r="D19" s="184">
        <f ca="1" t="shared" ref="D19:D50" si="12">IFERROR(INDIRECT("個票"&amp;$A19&amp;"！$l$10"),"")</f>
        <v>0</v>
      </c>
      <c r="E19" s="185">
        <f ca="1" t="shared" si="4"/>
        <v>0</v>
      </c>
      <c r="F19" s="186">
        <f ca="1" t="shared" ref="F19:F50" si="13">IFERROR(INDIRECT("個票"&amp;$A19&amp;"！$aｊ$10"),"")</f>
        <v>0</v>
      </c>
      <c r="G19" s="186" t="str">
        <f ca="1" t="shared" si="6"/>
        <v/>
      </c>
      <c r="H19" s="187" t="str">
        <f ca="1" t="shared" si="7"/>
        <v/>
      </c>
      <c r="I19" s="186">
        <f ca="1" t="shared" ref="I19:I50" si="14">SUM(G19,H19)</f>
        <v>0</v>
      </c>
      <c r="J19" s="192"/>
    </row>
    <row r="20" ht="22.5" customHeight="1" spans="1:10">
      <c r="A20" s="183">
        <f t="shared" si="9"/>
        <v>16</v>
      </c>
      <c r="B20" s="184" t="str">
        <f ca="1" t="shared" si="10"/>
        <v/>
      </c>
      <c r="C20" s="184" t="str">
        <f ca="1" t="shared" si="11"/>
        <v/>
      </c>
      <c r="D20" s="184" t="str">
        <f ca="1" t="shared" si="12"/>
        <v/>
      </c>
      <c r="E20" s="185" t="str">
        <f ca="1" t="shared" si="4"/>
        <v/>
      </c>
      <c r="F20" s="186" t="str">
        <f ca="1" t="shared" si="13"/>
        <v/>
      </c>
      <c r="G20" s="186" t="str">
        <f ca="1" t="shared" si="6"/>
        <v/>
      </c>
      <c r="H20" s="187" t="str">
        <f ca="1" t="shared" si="7"/>
        <v/>
      </c>
      <c r="I20" s="186">
        <f ca="1" t="shared" si="14"/>
        <v>0</v>
      </c>
      <c r="J20" s="192"/>
    </row>
    <row r="21" ht="22.5" customHeight="1" spans="1:10">
      <c r="A21" s="183">
        <f t="shared" si="9"/>
        <v>17</v>
      </c>
      <c r="B21" s="184" t="str">
        <f ca="1" t="shared" si="10"/>
        <v/>
      </c>
      <c r="C21" s="184" t="str">
        <f ca="1" t="shared" si="11"/>
        <v/>
      </c>
      <c r="D21" s="184" t="str">
        <f ca="1" t="shared" si="12"/>
        <v/>
      </c>
      <c r="E21" s="185" t="str">
        <f ca="1" t="shared" si="4"/>
        <v/>
      </c>
      <c r="F21" s="186" t="str">
        <f ca="1" t="shared" si="13"/>
        <v/>
      </c>
      <c r="G21" s="186" t="str">
        <f ca="1" t="shared" si="6"/>
        <v/>
      </c>
      <c r="H21" s="187" t="str">
        <f ca="1" t="shared" si="7"/>
        <v/>
      </c>
      <c r="I21" s="186">
        <f ca="1" t="shared" si="14"/>
        <v>0</v>
      </c>
      <c r="J21" s="192"/>
    </row>
    <row r="22" ht="22.5" customHeight="1" spans="1:10">
      <c r="A22" s="183">
        <f t="shared" si="9"/>
        <v>18</v>
      </c>
      <c r="B22" s="184" t="str">
        <f ca="1" t="shared" si="10"/>
        <v/>
      </c>
      <c r="C22" s="184" t="str">
        <f ca="1" t="shared" si="11"/>
        <v/>
      </c>
      <c r="D22" s="184" t="str">
        <f ca="1" t="shared" si="12"/>
        <v/>
      </c>
      <c r="E22" s="185" t="str">
        <f ca="1" t="shared" si="4"/>
        <v/>
      </c>
      <c r="F22" s="186" t="str">
        <f ca="1" t="shared" si="13"/>
        <v/>
      </c>
      <c r="G22" s="186" t="str">
        <f ca="1" t="shared" si="6"/>
        <v/>
      </c>
      <c r="H22" s="187" t="str">
        <f ca="1" t="shared" si="7"/>
        <v/>
      </c>
      <c r="I22" s="186">
        <f ca="1" t="shared" si="14"/>
        <v>0</v>
      </c>
      <c r="J22" s="192"/>
    </row>
    <row r="23" ht="22.5" customHeight="1" spans="1:10">
      <c r="A23" s="183">
        <f t="shared" si="9"/>
        <v>19</v>
      </c>
      <c r="B23" s="184" t="str">
        <f ca="1" t="shared" si="10"/>
        <v/>
      </c>
      <c r="C23" s="184" t="str">
        <f ca="1" t="shared" si="11"/>
        <v/>
      </c>
      <c r="D23" s="184" t="str">
        <f ca="1" t="shared" si="12"/>
        <v/>
      </c>
      <c r="E23" s="185" t="str">
        <f ca="1" t="shared" si="4"/>
        <v/>
      </c>
      <c r="F23" s="186" t="str">
        <f ca="1" t="shared" si="13"/>
        <v/>
      </c>
      <c r="G23" s="186" t="str">
        <f ca="1" t="shared" si="6"/>
        <v/>
      </c>
      <c r="H23" s="187" t="str">
        <f ca="1" t="shared" si="7"/>
        <v/>
      </c>
      <c r="I23" s="186">
        <f ca="1" t="shared" si="14"/>
        <v>0</v>
      </c>
      <c r="J23" s="192"/>
    </row>
    <row r="24" ht="22.5" customHeight="1" spans="1:10">
      <c r="A24" s="183">
        <f t="shared" si="9"/>
        <v>20</v>
      </c>
      <c r="B24" s="184" t="str">
        <f ca="1" t="shared" si="10"/>
        <v/>
      </c>
      <c r="C24" s="184" t="str">
        <f ca="1" t="shared" si="11"/>
        <v/>
      </c>
      <c r="D24" s="184" t="str">
        <f ca="1" t="shared" si="12"/>
        <v/>
      </c>
      <c r="E24" s="185" t="str">
        <f ca="1" t="shared" si="4"/>
        <v/>
      </c>
      <c r="F24" s="186" t="str">
        <f ca="1" t="shared" si="13"/>
        <v/>
      </c>
      <c r="G24" s="186" t="str">
        <f ca="1" t="shared" si="6"/>
        <v/>
      </c>
      <c r="H24" s="187" t="str">
        <f ca="1" t="shared" si="7"/>
        <v/>
      </c>
      <c r="I24" s="186">
        <f ca="1" t="shared" si="14"/>
        <v>0</v>
      </c>
      <c r="J24" s="192"/>
    </row>
    <row r="25" ht="22.5" customHeight="1" spans="1:10">
      <c r="A25" s="183">
        <f t="shared" si="9"/>
        <v>21</v>
      </c>
      <c r="B25" s="184" t="str">
        <f ca="1" t="shared" si="10"/>
        <v/>
      </c>
      <c r="C25" s="184" t="str">
        <f ca="1" t="shared" si="11"/>
        <v/>
      </c>
      <c r="D25" s="184" t="str">
        <f ca="1" t="shared" si="12"/>
        <v/>
      </c>
      <c r="E25" s="185" t="str">
        <f ca="1" t="shared" si="4"/>
        <v/>
      </c>
      <c r="F25" s="186" t="str">
        <f ca="1" t="shared" si="13"/>
        <v/>
      </c>
      <c r="G25" s="186" t="str">
        <f ca="1" t="shared" si="6"/>
        <v/>
      </c>
      <c r="H25" s="187" t="str">
        <f ca="1" t="shared" si="7"/>
        <v/>
      </c>
      <c r="I25" s="186">
        <f ca="1" t="shared" si="14"/>
        <v>0</v>
      </c>
      <c r="J25" s="192"/>
    </row>
    <row r="26" ht="22.5" customHeight="1" spans="1:10">
      <c r="A26" s="183">
        <f t="shared" si="9"/>
        <v>22</v>
      </c>
      <c r="B26" s="184" t="str">
        <f ca="1" t="shared" si="10"/>
        <v/>
      </c>
      <c r="C26" s="184" t="str">
        <f ca="1" t="shared" si="11"/>
        <v/>
      </c>
      <c r="D26" s="184" t="str">
        <f ca="1" t="shared" si="12"/>
        <v/>
      </c>
      <c r="E26" s="185" t="str">
        <f ca="1" t="shared" si="4"/>
        <v/>
      </c>
      <c r="F26" s="186" t="str">
        <f ca="1" t="shared" si="13"/>
        <v/>
      </c>
      <c r="G26" s="186" t="str">
        <f ca="1" t="shared" si="6"/>
        <v/>
      </c>
      <c r="H26" s="187" t="str">
        <f ca="1" t="shared" si="7"/>
        <v/>
      </c>
      <c r="I26" s="186">
        <f ca="1" t="shared" si="14"/>
        <v>0</v>
      </c>
      <c r="J26" s="192"/>
    </row>
    <row r="27" ht="22.5" customHeight="1" spans="1:10">
      <c r="A27" s="183">
        <f t="shared" si="9"/>
        <v>23</v>
      </c>
      <c r="B27" s="184" t="str">
        <f ca="1" t="shared" si="10"/>
        <v/>
      </c>
      <c r="C27" s="184" t="str">
        <f ca="1" t="shared" si="11"/>
        <v/>
      </c>
      <c r="D27" s="184" t="str">
        <f ca="1" t="shared" si="12"/>
        <v/>
      </c>
      <c r="E27" s="185" t="str">
        <f ca="1" t="shared" si="4"/>
        <v/>
      </c>
      <c r="F27" s="186" t="str">
        <f ca="1" t="shared" si="13"/>
        <v/>
      </c>
      <c r="G27" s="186" t="str">
        <f ca="1" t="shared" si="6"/>
        <v/>
      </c>
      <c r="H27" s="187" t="str">
        <f ca="1" t="shared" si="7"/>
        <v/>
      </c>
      <c r="I27" s="186">
        <f ca="1" t="shared" si="14"/>
        <v>0</v>
      </c>
      <c r="J27" s="192"/>
    </row>
    <row r="28" ht="22.5" customHeight="1" spans="1:10">
      <c r="A28" s="183">
        <f t="shared" si="9"/>
        <v>24</v>
      </c>
      <c r="B28" s="184" t="str">
        <f ca="1" t="shared" si="10"/>
        <v/>
      </c>
      <c r="C28" s="184" t="str">
        <f ca="1" t="shared" si="11"/>
        <v/>
      </c>
      <c r="D28" s="184" t="str">
        <f ca="1" t="shared" si="12"/>
        <v/>
      </c>
      <c r="E28" s="185" t="str">
        <f ca="1" t="shared" si="4"/>
        <v/>
      </c>
      <c r="F28" s="186" t="str">
        <f ca="1" t="shared" si="13"/>
        <v/>
      </c>
      <c r="G28" s="186" t="str">
        <f ca="1" t="shared" si="6"/>
        <v/>
      </c>
      <c r="H28" s="187" t="str">
        <f ca="1" t="shared" si="7"/>
        <v/>
      </c>
      <c r="I28" s="186">
        <f ca="1" t="shared" si="14"/>
        <v>0</v>
      </c>
      <c r="J28" s="192"/>
    </row>
    <row r="29" ht="22.5" customHeight="1" spans="1:10">
      <c r="A29" s="183">
        <f t="shared" ref="A29:A38" si="15">ROW()-4</f>
        <v>25</v>
      </c>
      <c r="B29" s="184" t="str">
        <f ca="1" t="shared" si="10"/>
        <v/>
      </c>
      <c r="C29" s="184" t="str">
        <f ca="1" t="shared" si="11"/>
        <v/>
      </c>
      <c r="D29" s="184" t="str">
        <f ca="1" t="shared" si="12"/>
        <v/>
      </c>
      <c r="E29" s="185" t="str">
        <f ca="1" t="shared" si="4"/>
        <v/>
      </c>
      <c r="F29" s="186" t="str">
        <f ca="1" t="shared" si="13"/>
        <v/>
      </c>
      <c r="G29" s="186" t="str">
        <f ca="1" t="shared" si="6"/>
        <v/>
      </c>
      <c r="H29" s="187" t="str">
        <f ca="1" t="shared" si="7"/>
        <v/>
      </c>
      <c r="I29" s="186">
        <f ca="1" t="shared" si="14"/>
        <v>0</v>
      </c>
      <c r="J29" s="192"/>
    </row>
    <row r="30" ht="22.5" customHeight="1" spans="1:10">
      <c r="A30" s="183">
        <f t="shared" si="15"/>
        <v>26</v>
      </c>
      <c r="B30" s="184" t="str">
        <f ca="1" t="shared" si="10"/>
        <v/>
      </c>
      <c r="C30" s="184" t="str">
        <f ca="1" t="shared" si="11"/>
        <v/>
      </c>
      <c r="D30" s="184" t="str">
        <f ca="1" t="shared" si="12"/>
        <v/>
      </c>
      <c r="E30" s="185" t="str">
        <f ca="1" t="shared" si="4"/>
        <v/>
      </c>
      <c r="F30" s="186" t="str">
        <f ca="1" t="shared" si="13"/>
        <v/>
      </c>
      <c r="G30" s="186" t="str">
        <f ca="1" t="shared" si="6"/>
        <v/>
      </c>
      <c r="H30" s="187" t="str">
        <f ca="1" t="shared" si="7"/>
        <v/>
      </c>
      <c r="I30" s="186">
        <f ca="1" t="shared" si="14"/>
        <v>0</v>
      </c>
      <c r="J30" s="192"/>
    </row>
    <row r="31" ht="22.5" customHeight="1" spans="1:10">
      <c r="A31" s="183">
        <f t="shared" si="15"/>
        <v>27</v>
      </c>
      <c r="B31" s="184" t="str">
        <f ca="1" t="shared" si="10"/>
        <v/>
      </c>
      <c r="C31" s="184" t="str">
        <f ca="1" t="shared" si="11"/>
        <v/>
      </c>
      <c r="D31" s="184" t="str">
        <f ca="1" t="shared" si="12"/>
        <v/>
      </c>
      <c r="E31" s="185" t="str">
        <f ca="1" t="shared" si="4"/>
        <v/>
      </c>
      <c r="F31" s="186" t="str">
        <f ca="1" t="shared" si="13"/>
        <v/>
      </c>
      <c r="G31" s="186" t="str">
        <f ca="1" t="shared" si="6"/>
        <v/>
      </c>
      <c r="H31" s="187" t="str">
        <f ca="1" t="shared" si="7"/>
        <v/>
      </c>
      <c r="I31" s="186">
        <f ca="1" t="shared" si="14"/>
        <v>0</v>
      </c>
      <c r="J31" s="192"/>
    </row>
    <row r="32" ht="22.5" customHeight="1" spans="1:10">
      <c r="A32" s="183">
        <f t="shared" si="15"/>
        <v>28</v>
      </c>
      <c r="B32" s="184" t="str">
        <f ca="1" t="shared" si="10"/>
        <v/>
      </c>
      <c r="C32" s="184" t="str">
        <f ca="1" t="shared" si="11"/>
        <v/>
      </c>
      <c r="D32" s="184" t="str">
        <f ca="1" t="shared" si="12"/>
        <v/>
      </c>
      <c r="E32" s="185" t="str">
        <f ca="1" t="shared" si="4"/>
        <v/>
      </c>
      <c r="F32" s="186" t="str">
        <f ca="1" t="shared" si="13"/>
        <v/>
      </c>
      <c r="G32" s="186" t="str">
        <f ca="1" t="shared" si="6"/>
        <v/>
      </c>
      <c r="H32" s="187" t="str">
        <f ca="1" t="shared" si="7"/>
        <v/>
      </c>
      <c r="I32" s="186">
        <f ca="1" t="shared" si="14"/>
        <v>0</v>
      </c>
      <c r="J32" s="192"/>
    </row>
    <row r="33" ht="22.5" customHeight="1" spans="1:10">
      <c r="A33" s="183">
        <f t="shared" si="15"/>
        <v>29</v>
      </c>
      <c r="B33" s="184" t="str">
        <f ca="1" t="shared" si="10"/>
        <v/>
      </c>
      <c r="C33" s="184" t="str">
        <f ca="1" t="shared" si="11"/>
        <v/>
      </c>
      <c r="D33" s="184" t="str">
        <f ca="1" t="shared" si="12"/>
        <v/>
      </c>
      <c r="E33" s="185" t="str">
        <f ca="1" t="shared" si="4"/>
        <v/>
      </c>
      <c r="F33" s="186" t="str">
        <f ca="1" t="shared" si="13"/>
        <v/>
      </c>
      <c r="G33" s="186" t="str">
        <f ca="1" t="shared" si="6"/>
        <v/>
      </c>
      <c r="H33" s="187" t="str">
        <f ca="1" t="shared" si="7"/>
        <v/>
      </c>
      <c r="I33" s="186">
        <f ca="1" t="shared" si="14"/>
        <v>0</v>
      </c>
      <c r="J33" s="192"/>
    </row>
    <row r="34" ht="22.5" customHeight="1" spans="1:10">
      <c r="A34" s="183">
        <f t="shared" si="15"/>
        <v>30</v>
      </c>
      <c r="B34" s="184" t="str">
        <f ca="1" t="shared" si="10"/>
        <v/>
      </c>
      <c r="C34" s="184" t="str">
        <f ca="1" t="shared" si="11"/>
        <v/>
      </c>
      <c r="D34" s="184" t="str">
        <f ca="1" t="shared" si="12"/>
        <v/>
      </c>
      <c r="E34" s="185" t="str">
        <f ca="1" t="shared" si="4"/>
        <v/>
      </c>
      <c r="F34" s="186" t="str">
        <f ca="1" t="shared" si="13"/>
        <v/>
      </c>
      <c r="G34" s="186" t="str">
        <f ca="1" t="shared" si="6"/>
        <v/>
      </c>
      <c r="H34" s="187" t="str">
        <f ca="1" t="shared" si="7"/>
        <v/>
      </c>
      <c r="I34" s="186">
        <f ca="1" t="shared" si="14"/>
        <v>0</v>
      </c>
      <c r="J34" s="192"/>
    </row>
    <row r="35" ht="22.5" customHeight="1" spans="1:10">
      <c r="A35" s="183">
        <f t="shared" si="15"/>
        <v>31</v>
      </c>
      <c r="B35" s="184" t="str">
        <f ca="1" t="shared" si="10"/>
        <v/>
      </c>
      <c r="C35" s="184" t="str">
        <f ca="1" t="shared" si="11"/>
        <v/>
      </c>
      <c r="D35" s="184" t="str">
        <f ca="1" t="shared" si="12"/>
        <v/>
      </c>
      <c r="E35" s="185" t="str">
        <f ca="1" t="shared" si="4"/>
        <v/>
      </c>
      <c r="F35" s="186" t="str">
        <f ca="1" t="shared" si="13"/>
        <v/>
      </c>
      <c r="G35" s="186" t="str">
        <f ca="1" t="shared" si="6"/>
        <v/>
      </c>
      <c r="H35" s="187" t="str">
        <f ca="1" t="shared" si="7"/>
        <v/>
      </c>
      <c r="I35" s="186">
        <f ca="1" t="shared" si="14"/>
        <v>0</v>
      </c>
      <c r="J35" s="192"/>
    </row>
    <row r="36" ht="22.5" customHeight="1" spans="1:10">
      <c r="A36" s="183">
        <f t="shared" si="15"/>
        <v>32</v>
      </c>
      <c r="B36" s="184" t="str">
        <f ca="1" t="shared" si="10"/>
        <v/>
      </c>
      <c r="C36" s="184" t="str">
        <f ca="1" t="shared" si="11"/>
        <v/>
      </c>
      <c r="D36" s="184" t="str">
        <f ca="1" t="shared" si="12"/>
        <v/>
      </c>
      <c r="E36" s="185" t="str">
        <f ca="1" t="shared" si="4"/>
        <v/>
      </c>
      <c r="F36" s="186" t="str">
        <f ca="1" t="shared" si="13"/>
        <v/>
      </c>
      <c r="G36" s="186" t="str">
        <f ca="1" t="shared" si="6"/>
        <v/>
      </c>
      <c r="H36" s="187" t="str">
        <f ca="1" t="shared" si="7"/>
        <v/>
      </c>
      <c r="I36" s="186">
        <f ca="1" t="shared" si="14"/>
        <v>0</v>
      </c>
      <c r="J36" s="192"/>
    </row>
    <row r="37" ht="22.5" customHeight="1" spans="1:10">
      <c r="A37" s="183">
        <f t="shared" si="15"/>
        <v>33</v>
      </c>
      <c r="B37" s="184" t="str">
        <f ca="1" t="shared" si="10"/>
        <v/>
      </c>
      <c r="C37" s="184" t="str">
        <f ca="1" t="shared" si="11"/>
        <v/>
      </c>
      <c r="D37" s="184" t="str">
        <f ca="1" t="shared" si="12"/>
        <v/>
      </c>
      <c r="E37" s="185" t="str">
        <f ca="1" t="shared" si="4"/>
        <v/>
      </c>
      <c r="F37" s="186" t="str">
        <f ca="1" t="shared" si="13"/>
        <v/>
      </c>
      <c r="G37" s="186" t="str">
        <f ca="1" t="shared" si="6"/>
        <v/>
      </c>
      <c r="H37" s="187" t="str">
        <f ca="1" t="shared" si="7"/>
        <v/>
      </c>
      <c r="I37" s="186">
        <f ca="1" t="shared" si="14"/>
        <v>0</v>
      </c>
      <c r="J37" s="192"/>
    </row>
    <row r="38" ht="22.5" customHeight="1" spans="1:10">
      <c r="A38" s="183">
        <f t="shared" si="15"/>
        <v>34</v>
      </c>
      <c r="B38" s="184" t="str">
        <f ca="1" t="shared" si="10"/>
        <v/>
      </c>
      <c r="C38" s="184" t="str">
        <f ca="1" t="shared" si="11"/>
        <v/>
      </c>
      <c r="D38" s="184" t="str">
        <f ca="1" t="shared" si="12"/>
        <v/>
      </c>
      <c r="E38" s="185" t="str">
        <f ca="1" t="shared" ref="E38:E69" si="16">IFERROR(INDIRECT("個票"&amp;$A38&amp;"！$d$9"),"")</f>
        <v/>
      </c>
      <c r="F38" s="186" t="str">
        <f ca="1" t="shared" si="13"/>
        <v/>
      </c>
      <c r="G38" s="186" t="str">
        <f ca="1" t="shared" ref="G38:G69" si="17">IFERROR(INDIRECT("個票"&amp;$A38&amp;"！$ai$2２"),"")</f>
        <v/>
      </c>
      <c r="H38" s="187" t="str">
        <f ca="1" t="shared" ref="H38:H69" si="18">IFERROR(INDIRECT("個票"&amp;$A38&amp;"！$ai$4２"),"")</f>
        <v/>
      </c>
      <c r="I38" s="186">
        <f ca="1" t="shared" si="14"/>
        <v>0</v>
      </c>
      <c r="J38" s="192"/>
    </row>
    <row r="39" ht="22.5" customHeight="1" spans="1:10">
      <c r="A39" s="183">
        <f t="shared" ref="A39:A48" si="19">ROW()-4</f>
        <v>35</v>
      </c>
      <c r="B39" s="184" t="str">
        <f ca="1" t="shared" si="10"/>
        <v/>
      </c>
      <c r="C39" s="184" t="str">
        <f ca="1" t="shared" si="11"/>
        <v/>
      </c>
      <c r="D39" s="184" t="str">
        <f ca="1" t="shared" si="12"/>
        <v/>
      </c>
      <c r="E39" s="185" t="str">
        <f ca="1" t="shared" si="16"/>
        <v/>
      </c>
      <c r="F39" s="186" t="str">
        <f ca="1" t="shared" si="13"/>
        <v/>
      </c>
      <c r="G39" s="186" t="str">
        <f ca="1" t="shared" si="17"/>
        <v/>
      </c>
      <c r="H39" s="187" t="str">
        <f ca="1" t="shared" si="18"/>
        <v/>
      </c>
      <c r="I39" s="186">
        <f ca="1" t="shared" si="14"/>
        <v>0</v>
      </c>
      <c r="J39" s="192"/>
    </row>
    <row r="40" ht="22.5" customHeight="1" spans="1:10">
      <c r="A40" s="183">
        <f t="shared" si="19"/>
        <v>36</v>
      </c>
      <c r="B40" s="184" t="str">
        <f ca="1" t="shared" si="10"/>
        <v/>
      </c>
      <c r="C40" s="184" t="str">
        <f ca="1" t="shared" si="11"/>
        <v/>
      </c>
      <c r="D40" s="184" t="str">
        <f ca="1" t="shared" si="12"/>
        <v/>
      </c>
      <c r="E40" s="185" t="str">
        <f ca="1" t="shared" si="16"/>
        <v/>
      </c>
      <c r="F40" s="186" t="str">
        <f ca="1" t="shared" si="13"/>
        <v/>
      </c>
      <c r="G40" s="186" t="str">
        <f ca="1" t="shared" si="17"/>
        <v/>
      </c>
      <c r="H40" s="187" t="str">
        <f ca="1" t="shared" si="18"/>
        <v/>
      </c>
      <c r="I40" s="186">
        <f ca="1" t="shared" si="14"/>
        <v>0</v>
      </c>
      <c r="J40" s="192"/>
    </row>
    <row r="41" ht="22.5" customHeight="1" spans="1:10">
      <c r="A41" s="183">
        <f t="shared" si="19"/>
        <v>37</v>
      </c>
      <c r="B41" s="184" t="str">
        <f ca="1" t="shared" si="10"/>
        <v/>
      </c>
      <c r="C41" s="184" t="str">
        <f ca="1" t="shared" si="11"/>
        <v/>
      </c>
      <c r="D41" s="184" t="str">
        <f ca="1" t="shared" si="12"/>
        <v/>
      </c>
      <c r="E41" s="185" t="str">
        <f ca="1" t="shared" si="16"/>
        <v/>
      </c>
      <c r="F41" s="186" t="str">
        <f ca="1" t="shared" si="13"/>
        <v/>
      </c>
      <c r="G41" s="186" t="str">
        <f ca="1" t="shared" si="17"/>
        <v/>
      </c>
      <c r="H41" s="187" t="str">
        <f ca="1" t="shared" si="18"/>
        <v/>
      </c>
      <c r="I41" s="186">
        <f ca="1" t="shared" si="14"/>
        <v>0</v>
      </c>
      <c r="J41" s="192"/>
    </row>
    <row r="42" ht="22.5" customHeight="1" spans="1:10">
      <c r="A42" s="183">
        <f t="shared" si="19"/>
        <v>38</v>
      </c>
      <c r="B42" s="184" t="str">
        <f ca="1" t="shared" si="10"/>
        <v/>
      </c>
      <c r="C42" s="184" t="str">
        <f ca="1" t="shared" si="11"/>
        <v/>
      </c>
      <c r="D42" s="184" t="str">
        <f ca="1" t="shared" si="12"/>
        <v/>
      </c>
      <c r="E42" s="185" t="str">
        <f ca="1" t="shared" si="16"/>
        <v/>
      </c>
      <c r="F42" s="186" t="str">
        <f ca="1" t="shared" si="13"/>
        <v/>
      </c>
      <c r="G42" s="186" t="str">
        <f ca="1" t="shared" si="17"/>
        <v/>
      </c>
      <c r="H42" s="187" t="str">
        <f ca="1" t="shared" si="18"/>
        <v/>
      </c>
      <c r="I42" s="186">
        <f ca="1" t="shared" si="14"/>
        <v>0</v>
      </c>
      <c r="J42" s="192"/>
    </row>
    <row r="43" ht="22.5" customHeight="1" spans="1:10">
      <c r="A43" s="183">
        <f t="shared" si="19"/>
        <v>39</v>
      </c>
      <c r="B43" s="184" t="str">
        <f ca="1" t="shared" si="10"/>
        <v/>
      </c>
      <c r="C43" s="184" t="str">
        <f ca="1" t="shared" si="11"/>
        <v/>
      </c>
      <c r="D43" s="184" t="str">
        <f ca="1" t="shared" si="12"/>
        <v/>
      </c>
      <c r="E43" s="185" t="str">
        <f ca="1" t="shared" si="16"/>
        <v/>
      </c>
      <c r="F43" s="186" t="str">
        <f ca="1" t="shared" si="13"/>
        <v/>
      </c>
      <c r="G43" s="186" t="str">
        <f ca="1" t="shared" si="17"/>
        <v/>
      </c>
      <c r="H43" s="187" t="str">
        <f ca="1" t="shared" si="18"/>
        <v/>
      </c>
      <c r="I43" s="186">
        <f ca="1" t="shared" si="14"/>
        <v>0</v>
      </c>
      <c r="J43" s="192"/>
    </row>
    <row r="44" ht="22.5" customHeight="1" spans="1:10">
      <c r="A44" s="183">
        <f t="shared" si="19"/>
        <v>40</v>
      </c>
      <c r="B44" s="184" t="str">
        <f ca="1" t="shared" si="10"/>
        <v/>
      </c>
      <c r="C44" s="184" t="str">
        <f ca="1" t="shared" si="11"/>
        <v/>
      </c>
      <c r="D44" s="184" t="str">
        <f ca="1" t="shared" si="12"/>
        <v/>
      </c>
      <c r="E44" s="185" t="str">
        <f ca="1" t="shared" si="16"/>
        <v/>
      </c>
      <c r="F44" s="186" t="str">
        <f ca="1" t="shared" si="13"/>
        <v/>
      </c>
      <c r="G44" s="186" t="str">
        <f ca="1" t="shared" si="17"/>
        <v/>
      </c>
      <c r="H44" s="187" t="str">
        <f ca="1" t="shared" si="18"/>
        <v/>
      </c>
      <c r="I44" s="186">
        <f ca="1" t="shared" si="14"/>
        <v>0</v>
      </c>
      <c r="J44" s="192"/>
    </row>
    <row r="45" ht="22.5" customHeight="1" spans="1:10">
      <c r="A45" s="183">
        <f t="shared" si="19"/>
        <v>41</v>
      </c>
      <c r="B45" s="184" t="str">
        <f ca="1" t="shared" si="10"/>
        <v/>
      </c>
      <c r="C45" s="184" t="str">
        <f ca="1" t="shared" si="11"/>
        <v/>
      </c>
      <c r="D45" s="184" t="str">
        <f ca="1" t="shared" si="12"/>
        <v/>
      </c>
      <c r="E45" s="185" t="str">
        <f ca="1" t="shared" si="16"/>
        <v/>
      </c>
      <c r="F45" s="186" t="str">
        <f ca="1" t="shared" si="13"/>
        <v/>
      </c>
      <c r="G45" s="186" t="str">
        <f ca="1" t="shared" si="17"/>
        <v/>
      </c>
      <c r="H45" s="187" t="str">
        <f ca="1" t="shared" si="18"/>
        <v/>
      </c>
      <c r="I45" s="186">
        <f ca="1" t="shared" si="14"/>
        <v>0</v>
      </c>
      <c r="J45" s="192"/>
    </row>
    <row r="46" ht="22.5" customHeight="1" spans="1:10">
      <c r="A46" s="183">
        <f t="shared" si="19"/>
        <v>42</v>
      </c>
      <c r="B46" s="184" t="str">
        <f ca="1" t="shared" si="10"/>
        <v/>
      </c>
      <c r="C46" s="184" t="str">
        <f ca="1" t="shared" si="11"/>
        <v/>
      </c>
      <c r="D46" s="184" t="str">
        <f ca="1" t="shared" si="12"/>
        <v/>
      </c>
      <c r="E46" s="185" t="str">
        <f ca="1" t="shared" si="16"/>
        <v/>
      </c>
      <c r="F46" s="186" t="str">
        <f ca="1" t="shared" si="13"/>
        <v/>
      </c>
      <c r="G46" s="186" t="str">
        <f ca="1" t="shared" si="17"/>
        <v/>
      </c>
      <c r="H46" s="187" t="str">
        <f ca="1" t="shared" si="18"/>
        <v/>
      </c>
      <c r="I46" s="186">
        <f ca="1" t="shared" si="14"/>
        <v>0</v>
      </c>
      <c r="J46" s="192"/>
    </row>
    <row r="47" ht="22.5" customHeight="1" spans="1:10">
      <c r="A47" s="183">
        <f t="shared" si="19"/>
        <v>43</v>
      </c>
      <c r="B47" s="184" t="str">
        <f ca="1" t="shared" si="10"/>
        <v/>
      </c>
      <c r="C47" s="184" t="str">
        <f ca="1" t="shared" si="11"/>
        <v/>
      </c>
      <c r="D47" s="184" t="str">
        <f ca="1" t="shared" si="12"/>
        <v/>
      </c>
      <c r="E47" s="185" t="str">
        <f ca="1" t="shared" si="16"/>
        <v/>
      </c>
      <c r="F47" s="186" t="str">
        <f ca="1" t="shared" si="13"/>
        <v/>
      </c>
      <c r="G47" s="186" t="str">
        <f ca="1" t="shared" si="17"/>
        <v/>
      </c>
      <c r="H47" s="187" t="str">
        <f ca="1" t="shared" si="18"/>
        <v/>
      </c>
      <c r="I47" s="186">
        <f ca="1" t="shared" si="14"/>
        <v>0</v>
      </c>
      <c r="J47" s="192"/>
    </row>
    <row r="48" ht="22.5" customHeight="1" spans="1:10">
      <c r="A48" s="183">
        <f t="shared" si="19"/>
        <v>44</v>
      </c>
      <c r="B48" s="184" t="str">
        <f ca="1" t="shared" si="10"/>
        <v/>
      </c>
      <c r="C48" s="184" t="str">
        <f ca="1" t="shared" si="11"/>
        <v/>
      </c>
      <c r="D48" s="184" t="str">
        <f ca="1" t="shared" si="12"/>
        <v/>
      </c>
      <c r="E48" s="185" t="str">
        <f ca="1" t="shared" si="16"/>
        <v/>
      </c>
      <c r="F48" s="186" t="str">
        <f ca="1" t="shared" si="13"/>
        <v/>
      </c>
      <c r="G48" s="186" t="str">
        <f ca="1" t="shared" si="17"/>
        <v/>
      </c>
      <c r="H48" s="187" t="str">
        <f ca="1" t="shared" si="18"/>
        <v/>
      </c>
      <c r="I48" s="186">
        <f ca="1" t="shared" si="14"/>
        <v>0</v>
      </c>
      <c r="J48" s="192"/>
    </row>
    <row r="49" ht="22.5" customHeight="1" spans="1:10">
      <c r="A49" s="183">
        <f t="shared" ref="A49:A58" si="20">ROW()-4</f>
        <v>45</v>
      </c>
      <c r="B49" s="184" t="str">
        <f ca="1" t="shared" si="10"/>
        <v/>
      </c>
      <c r="C49" s="184" t="str">
        <f ca="1" t="shared" si="11"/>
        <v/>
      </c>
      <c r="D49" s="184" t="str">
        <f ca="1" t="shared" si="12"/>
        <v/>
      </c>
      <c r="E49" s="185" t="str">
        <f ca="1" t="shared" si="16"/>
        <v/>
      </c>
      <c r="F49" s="186" t="str">
        <f ca="1" t="shared" si="13"/>
        <v/>
      </c>
      <c r="G49" s="186" t="str">
        <f ca="1" t="shared" si="17"/>
        <v/>
      </c>
      <c r="H49" s="187" t="str">
        <f ca="1" t="shared" si="18"/>
        <v/>
      </c>
      <c r="I49" s="186">
        <f ca="1" t="shared" si="14"/>
        <v>0</v>
      </c>
      <c r="J49" s="192"/>
    </row>
    <row r="50" ht="22.5" customHeight="1" spans="1:10">
      <c r="A50" s="183">
        <f t="shared" si="20"/>
        <v>46</v>
      </c>
      <c r="B50" s="184" t="str">
        <f ca="1" t="shared" si="10"/>
        <v/>
      </c>
      <c r="C50" s="184" t="str">
        <f ca="1" t="shared" si="11"/>
        <v/>
      </c>
      <c r="D50" s="184" t="str">
        <f ca="1" t="shared" si="12"/>
        <v/>
      </c>
      <c r="E50" s="185" t="str">
        <f ca="1" t="shared" si="16"/>
        <v/>
      </c>
      <c r="F50" s="186" t="str">
        <f ca="1" t="shared" si="13"/>
        <v/>
      </c>
      <c r="G50" s="186" t="str">
        <f ca="1" t="shared" si="17"/>
        <v/>
      </c>
      <c r="H50" s="187" t="str">
        <f ca="1" t="shared" si="18"/>
        <v/>
      </c>
      <c r="I50" s="186">
        <f ca="1" t="shared" si="14"/>
        <v>0</v>
      </c>
      <c r="J50" s="192"/>
    </row>
    <row r="51" ht="22.5" customHeight="1" spans="1:10">
      <c r="A51" s="183">
        <f t="shared" si="20"/>
        <v>47</v>
      </c>
      <c r="B51" s="184" t="str">
        <f ca="1" t="shared" ref="B51:B82" si="21">IFERROR(INDIRECT("個票"&amp;$A51&amp;"！$t$7"),"")</f>
        <v/>
      </c>
      <c r="C51" s="184" t="str">
        <f ca="1" t="shared" ref="C51:C82" si="22">IFERROR(INDIRECT("個票"&amp;$A51&amp;"！$h$7"),"")</f>
        <v/>
      </c>
      <c r="D51" s="184" t="str">
        <f ca="1" t="shared" ref="D51:D82" si="23">IFERROR(INDIRECT("個票"&amp;$A51&amp;"！$l$10"),"")</f>
        <v/>
      </c>
      <c r="E51" s="185" t="str">
        <f ca="1" t="shared" si="16"/>
        <v/>
      </c>
      <c r="F51" s="186" t="str">
        <f ca="1" t="shared" ref="F51:F82" si="24">IFERROR(INDIRECT("個票"&amp;$A51&amp;"！$aｊ$10"),"")</f>
        <v/>
      </c>
      <c r="G51" s="186" t="str">
        <f ca="1" t="shared" si="17"/>
        <v/>
      </c>
      <c r="H51" s="187" t="str">
        <f ca="1" t="shared" si="18"/>
        <v/>
      </c>
      <c r="I51" s="186">
        <f ca="1" t="shared" ref="I51:I82" si="25">SUM(G51,H51)</f>
        <v>0</v>
      </c>
      <c r="J51" s="192"/>
    </row>
    <row r="52" ht="22.5" customHeight="1" spans="1:10">
      <c r="A52" s="183">
        <f t="shared" si="20"/>
        <v>48</v>
      </c>
      <c r="B52" s="184" t="str">
        <f ca="1" t="shared" si="21"/>
        <v/>
      </c>
      <c r="C52" s="184" t="str">
        <f ca="1" t="shared" si="22"/>
        <v/>
      </c>
      <c r="D52" s="184" t="str">
        <f ca="1" t="shared" si="23"/>
        <v/>
      </c>
      <c r="E52" s="185" t="str">
        <f ca="1" t="shared" si="16"/>
        <v/>
      </c>
      <c r="F52" s="186" t="str">
        <f ca="1" t="shared" si="24"/>
        <v/>
      </c>
      <c r="G52" s="186" t="str">
        <f ca="1" t="shared" si="17"/>
        <v/>
      </c>
      <c r="H52" s="187" t="str">
        <f ca="1" t="shared" si="18"/>
        <v/>
      </c>
      <c r="I52" s="186">
        <f ca="1" t="shared" si="25"/>
        <v>0</v>
      </c>
      <c r="J52" s="192"/>
    </row>
    <row r="53" ht="22.5" customHeight="1" spans="1:10">
      <c r="A53" s="183">
        <f t="shared" si="20"/>
        <v>49</v>
      </c>
      <c r="B53" s="184" t="str">
        <f ca="1" t="shared" si="21"/>
        <v/>
      </c>
      <c r="C53" s="184" t="str">
        <f ca="1" t="shared" si="22"/>
        <v/>
      </c>
      <c r="D53" s="184" t="str">
        <f ca="1" t="shared" si="23"/>
        <v/>
      </c>
      <c r="E53" s="185" t="str">
        <f ca="1" t="shared" si="16"/>
        <v/>
      </c>
      <c r="F53" s="186" t="str">
        <f ca="1" t="shared" si="24"/>
        <v/>
      </c>
      <c r="G53" s="186" t="str">
        <f ca="1" t="shared" si="17"/>
        <v/>
      </c>
      <c r="H53" s="187" t="str">
        <f ca="1" t="shared" si="18"/>
        <v/>
      </c>
      <c r="I53" s="186">
        <f ca="1" t="shared" si="25"/>
        <v>0</v>
      </c>
      <c r="J53" s="192"/>
    </row>
    <row r="54" ht="22.5" customHeight="1" spans="1:10">
      <c r="A54" s="183">
        <f t="shared" si="20"/>
        <v>50</v>
      </c>
      <c r="B54" s="184" t="str">
        <f ca="1" t="shared" si="21"/>
        <v/>
      </c>
      <c r="C54" s="184" t="str">
        <f ca="1" t="shared" si="22"/>
        <v/>
      </c>
      <c r="D54" s="184" t="str">
        <f ca="1" t="shared" si="23"/>
        <v/>
      </c>
      <c r="E54" s="185" t="str">
        <f ca="1" t="shared" si="16"/>
        <v/>
      </c>
      <c r="F54" s="186" t="str">
        <f ca="1" t="shared" si="24"/>
        <v/>
      </c>
      <c r="G54" s="186" t="str">
        <f ca="1" t="shared" si="17"/>
        <v/>
      </c>
      <c r="H54" s="187" t="str">
        <f ca="1" t="shared" si="18"/>
        <v/>
      </c>
      <c r="I54" s="186">
        <f ca="1" t="shared" si="25"/>
        <v>0</v>
      </c>
      <c r="J54" s="192"/>
    </row>
    <row r="55" ht="22.5" customHeight="1" spans="1:10">
      <c r="A55" s="183">
        <f t="shared" si="20"/>
        <v>51</v>
      </c>
      <c r="B55" s="184" t="str">
        <f ca="1" t="shared" si="21"/>
        <v/>
      </c>
      <c r="C55" s="184" t="str">
        <f ca="1" t="shared" si="22"/>
        <v/>
      </c>
      <c r="D55" s="184" t="str">
        <f ca="1" t="shared" si="23"/>
        <v/>
      </c>
      <c r="E55" s="185" t="str">
        <f ca="1" t="shared" si="16"/>
        <v/>
      </c>
      <c r="F55" s="186" t="str">
        <f ca="1" t="shared" si="24"/>
        <v/>
      </c>
      <c r="G55" s="186" t="str">
        <f ca="1" t="shared" si="17"/>
        <v/>
      </c>
      <c r="H55" s="187" t="str">
        <f ca="1" t="shared" si="18"/>
        <v/>
      </c>
      <c r="I55" s="186">
        <f ca="1" t="shared" si="25"/>
        <v>0</v>
      </c>
      <c r="J55" s="192"/>
    </row>
    <row r="56" ht="22.5" customHeight="1" spans="1:10">
      <c r="A56" s="183">
        <f t="shared" si="20"/>
        <v>52</v>
      </c>
      <c r="B56" s="184" t="str">
        <f ca="1" t="shared" si="21"/>
        <v/>
      </c>
      <c r="C56" s="184" t="str">
        <f ca="1" t="shared" si="22"/>
        <v/>
      </c>
      <c r="D56" s="184" t="str">
        <f ca="1" t="shared" si="23"/>
        <v/>
      </c>
      <c r="E56" s="185" t="str">
        <f ca="1" t="shared" si="16"/>
        <v/>
      </c>
      <c r="F56" s="186" t="str">
        <f ca="1" t="shared" si="24"/>
        <v/>
      </c>
      <c r="G56" s="186" t="str">
        <f ca="1" t="shared" si="17"/>
        <v/>
      </c>
      <c r="H56" s="187" t="str">
        <f ca="1" t="shared" si="18"/>
        <v/>
      </c>
      <c r="I56" s="186">
        <f ca="1" t="shared" si="25"/>
        <v>0</v>
      </c>
      <c r="J56" s="192"/>
    </row>
    <row r="57" ht="22.5" customHeight="1" spans="1:10">
      <c r="A57" s="183">
        <f t="shared" si="20"/>
        <v>53</v>
      </c>
      <c r="B57" s="184" t="str">
        <f ca="1" t="shared" si="21"/>
        <v/>
      </c>
      <c r="C57" s="184" t="str">
        <f ca="1" t="shared" si="22"/>
        <v/>
      </c>
      <c r="D57" s="184" t="str">
        <f ca="1" t="shared" si="23"/>
        <v/>
      </c>
      <c r="E57" s="185" t="str">
        <f ca="1" t="shared" si="16"/>
        <v/>
      </c>
      <c r="F57" s="186" t="str">
        <f ca="1" t="shared" si="24"/>
        <v/>
      </c>
      <c r="G57" s="186" t="str">
        <f ca="1" t="shared" si="17"/>
        <v/>
      </c>
      <c r="H57" s="187" t="str">
        <f ca="1" t="shared" si="18"/>
        <v/>
      </c>
      <c r="I57" s="186">
        <f ca="1" t="shared" si="25"/>
        <v>0</v>
      </c>
      <c r="J57" s="192"/>
    </row>
    <row r="58" ht="22.5" customHeight="1" spans="1:10">
      <c r="A58" s="183">
        <f t="shared" si="20"/>
        <v>54</v>
      </c>
      <c r="B58" s="184" t="str">
        <f ca="1" t="shared" si="21"/>
        <v/>
      </c>
      <c r="C58" s="184" t="str">
        <f ca="1" t="shared" si="22"/>
        <v/>
      </c>
      <c r="D58" s="184" t="str">
        <f ca="1" t="shared" si="23"/>
        <v/>
      </c>
      <c r="E58" s="185" t="str">
        <f ca="1" t="shared" si="16"/>
        <v/>
      </c>
      <c r="F58" s="186" t="str">
        <f ca="1" t="shared" si="24"/>
        <v/>
      </c>
      <c r="G58" s="186" t="str">
        <f ca="1" t="shared" si="17"/>
        <v/>
      </c>
      <c r="H58" s="187" t="str">
        <f ca="1" t="shared" si="18"/>
        <v/>
      </c>
      <c r="I58" s="186">
        <f ca="1" t="shared" si="25"/>
        <v>0</v>
      </c>
      <c r="J58" s="192"/>
    </row>
    <row r="59" ht="22.5" customHeight="1" spans="1:10">
      <c r="A59" s="183">
        <f t="shared" ref="A59:A68" si="26">ROW()-4</f>
        <v>55</v>
      </c>
      <c r="B59" s="184" t="str">
        <f ca="1" t="shared" si="21"/>
        <v/>
      </c>
      <c r="C59" s="184" t="str">
        <f ca="1" t="shared" si="22"/>
        <v/>
      </c>
      <c r="D59" s="184" t="str">
        <f ca="1" t="shared" si="23"/>
        <v/>
      </c>
      <c r="E59" s="185" t="str">
        <f ca="1" t="shared" si="16"/>
        <v/>
      </c>
      <c r="F59" s="186" t="str">
        <f ca="1" t="shared" si="24"/>
        <v/>
      </c>
      <c r="G59" s="186" t="str">
        <f ca="1" t="shared" si="17"/>
        <v/>
      </c>
      <c r="H59" s="187" t="str">
        <f ca="1" t="shared" si="18"/>
        <v/>
      </c>
      <c r="I59" s="186">
        <f ca="1" t="shared" si="25"/>
        <v>0</v>
      </c>
      <c r="J59" s="192"/>
    </row>
    <row r="60" ht="22.5" customHeight="1" spans="1:10">
      <c r="A60" s="183">
        <f t="shared" si="26"/>
        <v>56</v>
      </c>
      <c r="B60" s="184" t="str">
        <f ca="1" t="shared" si="21"/>
        <v/>
      </c>
      <c r="C60" s="184" t="str">
        <f ca="1" t="shared" si="22"/>
        <v/>
      </c>
      <c r="D60" s="184" t="str">
        <f ca="1" t="shared" si="23"/>
        <v/>
      </c>
      <c r="E60" s="185" t="str">
        <f ca="1" t="shared" si="16"/>
        <v/>
      </c>
      <c r="F60" s="186" t="str">
        <f ca="1" t="shared" si="24"/>
        <v/>
      </c>
      <c r="G60" s="186" t="str">
        <f ca="1" t="shared" si="17"/>
        <v/>
      </c>
      <c r="H60" s="187" t="str">
        <f ca="1" t="shared" si="18"/>
        <v/>
      </c>
      <c r="I60" s="186">
        <f ca="1" t="shared" si="25"/>
        <v>0</v>
      </c>
      <c r="J60" s="192"/>
    </row>
    <row r="61" ht="22.5" customHeight="1" spans="1:10">
      <c r="A61" s="183">
        <f t="shared" si="26"/>
        <v>57</v>
      </c>
      <c r="B61" s="184" t="str">
        <f ca="1" t="shared" si="21"/>
        <v/>
      </c>
      <c r="C61" s="184" t="str">
        <f ca="1" t="shared" si="22"/>
        <v/>
      </c>
      <c r="D61" s="184" t="str">
        <f ca="1" t="shared" si="23"/>
        <v/>
      </c>
      <c r="E61" s="185" t="str">
        <f ca="1" t="shared" si="16"/>
        <v/>
      </c>
      <c r="F61" s="186" t="str">
        <f ca="1" t="shared" si="24"/>
        <v/>
      </c>
      <c r="G61" s="186" t="str">
        <f ca="1" t="shared" si="17"/>
        <v/>
      </c>
      <c r="H61" s="187" t="str">
        <f ca="1" t="shared" si="18"/>
        <v/>
      </c>
      <c r="I61" s="186">
        <f ca="1" t="shared" si="25"/>
        <v>0</v>
      </c>
      <c r="J61" s="192"/>
    </row>
    <row r="62" ht="22.5" customHeight="1" spans="1:10">
      <c r="A62" s="183">
        <f t="shared" si="26"/>
        <v>58</v>
      </c>
      <c r="B62" s="184" t="str">
        <f ca="1" t="shared" si="21"/>
        <v/>
      </c>
      <c r="C62" s="184" t="str">
        <f ca="1" t="shared" si="22"/>
        <v/>
      </c>
      <c r="D62" s="184" t="str">
        <f ca="1" t="shared" si="23"/>
        <v/>
      </c>
      <c r="E62" s="185" t="str">
        <f ca="1" t="shared" si="16"/>
        <v/>
      </c>
      <c r="F62" s="186" t="str">
        <f ca="1" t="shared" si="24"/>
        <v/>
      </c>
      <c r="G62" s="186" t="str">
        <f ca="1" t="shared" si="17"/>
        <v/>
      </c>
      <c r="H62" s="187" t="str">
        <f ca="1" t="shared" si="18"/>
        <v/>
      </c>
      <c r="I62" s="186">
        <f ca="1" t="shared" si="25"/>
        <v>0</v>
      </c>
      <c r="J62" s="192"/>
    </row>
    <row r="63" ht="22.5" customHeight="1" spans="1:10">
      <c r="A63" s="183">
        <f t="shared" si="26"/>
        <v>59</v>
      </c>
      <c r="B63" s="184" t="str">
        <f ca="1" t="shared" si="21"/>
        <v/>
      </c>
      <c r="C63" s="184" t="str">
        <f ca="1" t="shared" si="22"/>
        <v/>
      </c>
      <c r="D63" s="184" t="str">
        <f ca="1" t="shared" si="23"/>
        <v/>
      </c>
      <c r="E63" s="185" t="str">
        <f ca="1" t="shared" si="16"/>
        <v/>
      </c>
      <c r="F63" s="186" t="str">
        <f ca="1" t="shared" si="24"/>
        <v/>
      </c>
      <c r="G63" s="186" t="str">
        <f ca="1" t="shared" si="17"/>
        <v/>
      </c>
      <c r="H63" s="187" t="str">
        <f ca="1" t="shared" si="18"/>
        <v/>
      </c>
      <c r="I63" s="186">
        <f ca="1" t="shared" si="25"/>
        <v>0</v>
      </c>
      <c r="J63" s="192"/>
    </row>
    <row r="64" ht="22.5" customHeight="1" spans="1:10">
      <c r="A64" s="183">
        <f t="shared" si="26"/>
        <v>60</v>
      </c>
      <c r="B64" s="184" t="str">
        <f ca="1" t="shared" si="21"/>
        <v/>
      </c>
      <c r="C64" s="184" t="str">
        <f ca="1" t="shared" si="22"/>
        <v/>
      </c>
      <c r="D64" s="184" t="str">
        <f ca="1" t="shared" si="23"/>
        <v/>
      </c>
      <c r="E64" s="185" t="str">
        <f ca="1" t="shared" si="16"/>
        <v/>
      </c>
      <c r="F64" s="186" t="str">
        <f ca="1" t="shared" si="24"/>
        <v/>
      </c>
      <c r="G64" s="186" t="str">
        <f ca="1" t="shared" si="17"/>
        <v/>
      </c>
      <c r="H64" s="187" t="str">
        <f ca="1" t="shared" si="18"/>
        <v/>
      </c>
      <c r="I64" s="186">
        <f ca="1" t="shared" si="25"/>
        <v>0</v>
      </c>
      <c r="J64" s="192"/>
    </row>
    <row r="65" ht="22.5" customHeight="1" spans="1:10">
      <c r="A65" s="183">
        <f t="shared" si="26"/>
        <v>61</v>
      </c>
      <c r="B65" s="184" t="str">
        <f ca="1" t="shared" si="21"/>
        <v/>
      </c>
      <c r="C65" s="184" t="str">
        <f ca="1" t="shared" si="22"/>
        <v/>
      </c>
      <c r="D65" s="184" t="str">
        <f ca="1" t="shared" si="23"/>
        <v/>
      </c>
      <c r="E65" s="185" t="str">
        <f ca="1" t="shared" si="16"/>
        <v/>
      </c>
      <c r="F65" s="186" t="str">
        <f ca="1" t="shared" si="24"/>
        <v/>
      </c>
      <c r="G65" s="186" t="str">
        <f ca="1" t="shared" si="17"/>
        <v/>
      </c>
      <c r="H65" s="187" t="str">
        <f ca="1" t="shared" si="18"/>
        <v/>
      </c>
      <c r="I65" s="186">
        <f ca="1" t="shared" si="25"/>
        <v>0</v>
      </c>
      <c r="J65" s="192"/>
    </row>
    <row r="66" ht="22.5" customHeight="1" spans="1:10">
      <c r="A66" s="183">
        <f t="shared" si="26"/>
        <v>62</v>
      </c>
      <c r="B66" s="184" t="str">
        <f ca="1" t="shared" si="21"/>
        <v/>
      </c>
      <c r="C66" s="184" t="str">
        <f ca="1" t="shared" si="22"/>
        <v/>
      </c>
      <c r="D66" s="184" t="str">
        <f ca="1" t="shared" si="23"/>
        <v/>
      </c>
      <c r="E66" s="185" t="str">
        <f ca="1" t="shared" si="16"/>
        <v/>
      </c>
      <c r="F66" s="186" t="str">
        <f ca="1" t="shared" si="24"/>
        <v/>
      </c>
      <c r="G66" s="186" t="str">
        <f ca="1" t="shared" si="17"/>
        <v/>
      </c>
      <c r="H66" s="187" t="str">
        <f ca="1" t="shared" si="18"/>
        <v/>
      </c>
      <c r="I66" s="186">
        <f ca="1" t="shared" si="25"/>
        <v>0</v>
      </c>
      <c r="J66" s="192"/>
    </row>
    <row r="67" ht="22.5" customHeight="1" spans="1:10">
      <c r="A67" s="183">
        <f t="shared" si="26"/>
        <v>63</v>
      </c>
      <c r="B67" s="184" t="str">
        <f ca="1" t="shared" si="21"/>
        <v/>
      </c>
      <c r="C67" s="184" t="str">
        <f ca="1" t="shared" si="22"/>
        <v/>
      </c>
      <c r="D67" s="184" t="str">
        <f ca="1" t="shared" si="23"/>
        <v/>
      </c>
      <c r="E67" s="185" t="str">
        <f ca="1" t="shared" si="16"/>
        <v/>
      </c>
      <c r="F67" s="186" t="str">
        <f ca="1" t="shared" si="24"/>
        <v/>
      </c>
      <c r="G67" s="186" t="str">
        <f ca="1" t="shared" si="17"/>
        <v/>
      </c>
      <c r="H67" s="187" t="str">
        <f ca="1" t="shared" si="18"/>
        <v/>
      </c>
      <c r="I67" s="186">
        <f ca="1" t="shared" si="25"/>
        <v>0</v>
      </c>
      <c r="J67" s="192"/>
    </row>
    <row r="68" ht="22.5" customHeight="1" spans="1:10">
      <c r="A68" s="183">
        <f t="shared" si="26"/>
        <v>64</v>
      </c>
      <c r="B68" s="184" t="str">
        <f ca="1" t="shared" si="21"/>
        <v/>
      </c>
      <c r="C68" s="184" t="str">
        <f ca="1" t="shared" si="22"/>
        <v/>
      </c>
      <c r="D68" s="184" t="str">
        <f ca="1" t="shared" si="23"/>
        <v/>
      </c>
      <c r="E68" s="185" t="str">
        <f ca="1" t="shared" si="16"/>
        <v/>
      </c>
      <c r="F68" s="186" t="str">
        <f ca="1" t="shared" si="24"/>
        <v/>
      </c>
      <c r="G68" s="186" t="str">
        <f ca="1" t="shared" si="17"/>
        <v/>
      </c>
      <c r="H68" s="187" t="str">
        <f ca="1" t="shared" si="18"/>
        <v/>
      </c>
      <c r="I68" s="186">
        <f ca="1" t="shared" si="25"/>
        <v>0</v>
      </c>
      <c r="J68" s="192"/>
    </row>
    <row r="69" ht="22.5" customHeight="1" spans="1:10">
      <c r="A69" s="183">
        <f t="shared" ref="A69:A78" si="27">ROW()-4</f>
        <v>65</v>
      </c>
      <c r="B69" s="184" t="str">
        <f ca="1" t="shared" si="21"/>
        <v/>
      </c>
      <c r="C69" s="184" t="str">
        <f ca="1" t="shared" si="22"/>
        <v/>
      </c>
      <c r="D69" s="184" t="str">
        <f ca="1" t="shared" si="23"/>
        <v/>
      </c>
      <c r="E69" s="185" t="str">
        <f ca="1" t="shared" si="16"/>
        <v/>
      </c>
      <c r="F69" s="186" t="str">
        <f ca="1" t="shared" si="24"/>
        <v/>
      </c>
      <c r="G69" s="186" t="str">
        <f ca="1" t="shared" si="17"/>
        <v/>
      </c>
      <c r="H69" s="187" t="str">
        <f ca="1" t="shared" si="18"/>
        <v/>
      </c>
      <c r="I69" s="186">
        <f ca="1" t="shared" si="25"/>
        <v>0</v>
      </c>
      <c r="J69" s="192"/>
    </row>
    <row r="70" ht="22.5" customHeight="1" spans="1:10">
      <c r="A70" s="183">
        <f t="shared" si="27"/>
        <v>66</v>
      </c>
      <c r="B70" s="184" t="str">
        <f ca="1" t="shared" si="21"/>
        <v/>
      </c>
      <c r="C70" s="184" t="str">
        <f ca="1" t="shared" si="22"/>
        <v/>
      </c>
      <c r="D70" s="184" t="str">
        <f ca="1" t="shared" si="23"/>
        <v/>
      </c>
      <c r="E70" s="185" t="str">
        <f ca="1" t="shared" ref="E70:E104" si="28">IFERROR(INDIRECT("個票"&amp;$A70&amp;"！$d$9"),"")</f>
        <v/>
      </c>
      <c r="F70" s="186" t="str">
        <f ca="1" t="shared" si="24"/>
        <v/>
      </c>
      <c r="G70" s="186" t="str">
        <f ca="1" t="shared" ref="G70:G104" si="29">IFERROR(INDIRECT("個票"&amp;$A70&amp;"！$ai$2２"),"")</f>
        <v/>
      </c>
      <c r="H70" s="187" t="str">
        <f ca="1" t="shared" ref="H70:H104" si="30">IFERROR(INDIRECT("個票"&amp;$A70&amp;"！$ai$4２"),"")</f>
        <v/>
      </c>
      <c r="I70" s="186">
        <f ca="1" t="shared" si="25"/>
        <v>0</v>
      </c>
      <c r="J70" s="192"/>
    </row>
    <row r="71" ht="22.5" customHeight="1" spans="1:10">
      <c r="A71" s="183">
        <f t="shared" si="27"/>
        <v>67</v>
      </c>
      <c r="B71" s="184" t="str">
        <f ca="1" t="shared" si="21"/>
        <v/>
      </c>
      <c r="C71" s="184" t="str">
        <f ca="1" t="shared" si="22"/>
        <v/>
      </c>
      <c r="D71" s="184" t="str">
        <f ca="1" t="shared" si="23"/>
        <v/>
      </c>
      <c r="E71" s="185" t="str">
        <f ca="1" t="shared" si="28"/>
        <v/>
      </c>
      <c r="F71" s="186" t="str">
        <f ca="1" t="shared" si="24"/>
        <v/>
      </c>
      <c r="G71" s="186" t="str">
        <f ca="1" t="shared" si="29"/>
        <v/>
      </c>
      <c r="H71" s="187" t="str">
        <f ca="1" t="shared" si="30"/>
        <v/>
      </c>
      <c r="I71" s="186">
        <f ca="1" t="shared" si="25"/>
        <v>0</v>
      </c>
      <c r="J71" s="192"/>
    </row>
    <row r="72" ht="22.5" customHeight="1" spans="1:10">
      <c r="A72" s="183">
        <f t="shared" si="27"/>
        <v>68</v>
      </c>
      <c r="B72" s="184" t="str">
        <f ca="1" t="shared" si="21"/>
        <v/>
      </c>
      <c r="C72" s="184" t="str">
        <f ca="1" t="shared" si="22"/>
        <v/>
      </c>
      <c r="D72" s="184" t="str">
        <f ca="1" t="shared" si="23"/>
        <v/>
      </c>
      <c r="E72" s="185" t="str">
        <f ca="1" t="shared" si="28"/>
        <v/>
      </c>
      <c r="F72" s="186" t="str">
        <f ca="1" t="shared" si="24"/>
        <v/>
      </c>
      <c r="G72" s="186" t="str">
        <f ca="1" t="shared" si="29"/>
        <v/>
      </c>
      <c r="H72" s="187" t="str">
        <f ca="1" t="shared" si="30"/>
        <v/>
      </c>
      <c r="I72" s="186">
        <f ca="1" t="shared" si="25"/>
        <v>0</v>
      </c>
      <c r="J72" s="192"/>
    </row>
    <row r="73" ht="22.5" customHeight="1" spans="1:10">
      <c r="A73" s="183">
        <f t="shared" si="27"/>
        <v>69</v>
      </c>
      <c r="B73" s="184" t="str">
        <f ca="1" t="shared" si="21"/>
        <v/>
      </c>
      <c r="C73" s="184" t="str">
        <f ca="1" t="shared" si="22"/>
        <v/>
      </c>
      <c r="D73" s="184" t="str">
        <f ca="1" t="shared" si="23"/>
        <v/>
      </c>
      <c r="E73" s="185" t="str">
        <f ca="1" t="shared" si="28"/>
        <v/>
      </c>
      <c r="F73" s="186" t="str">
        <f ca="1" t="shared" si="24"/>
        <v/>
      </c>
      <c r="G73" s="186" t="str">
        <f ca="1" t="shared" si="29"/>
        <v/>
      </c>
      <c r="H73" s="187" t="str">
        <f ca="1" t="shared" si="30"/>
        <v/>
      </c>
      <c r="I73" s="186">
        <f ca="1" t="shared" si="25"/>
        <v>0</v>
      </c>
      <c r="J73" s="192"/>
    </row>
    <row r="74" ht="22.5" customHeight="1" spans="1:10">
      <c r="A74" s="183">
        <f t="shared" si="27"/>
        <v>70</v>
      </c>
      <c r="B74" s="184" t="str">
        <f ca="1" t="shared" si="21"/>
        <v/>
      </c>
      <c r="C74" s="184" t="str">
        <f ca="1" t="shared" si="22"/>
        <v/>
      </c>
      <c r="D74" s="184" t="str">
        <f ca="1" t="shared" si="23"/>
        <v/>
      </c>
      <c r="E74" s="185" t="str">
        <f ca="1" t="shared" si="28"/>
        <v/>
      </c>
      <c r="F74" s="186" t="str">
        <f ca="1" t="shared" si="24"/>
        <v/>
      </c>
      <c r="G74" s="186" t="str">
        <f ca="1" t="shared" si="29"/>
        <v/>
      </c>
      <c r="H74" s="187" t="str">
        <f ca="1" t="shared" si="30"/>
        <v/>
      </c>
      <c r="I74" s="186">
        <f ca="1" t="shared" si="25"/>
        <v>0</v>
      </c>
      <c r="J74" s="192"/>
    </row>
    <row r="75" ht="22.5" customHeight="1" spans="1:10">
      <c r="A75" s="183">
        <f t="shared" si="27"/>
        <v>71</v>
      </c>
      <c r="B75" s="184" t="str">
        <f ca="1" t="shared" si="21"/>
        <v/>
      </c>
      <c r="C75" s="184" t="str">
        <f ca="1" t="shared" si="22"/>
        <v/>
      </c>
      <c r="D75" s="184" t="str">
        <f ca="1" t="shared" si="23"/>
        <v/>
      </c>
      <c r="E75" s="185" t="str">
        <f ca="1" t="shared" si="28"/>
        <v/>
      </c>
      <c r="F75" s="186" t="str">
        <f ca="1" t="shared" si="24"/>
        <v/>
      </c>
      <c r="G75" s="186" t="str">
        <f ca="1" t="shared" si="29"/>
        <v/>
      </c>
      <c r="H75" s="187" t="str">
        <f ca="1" t="shared" si="30"/>
        <v/>
      </c>
      <c r="I75" s="186">
        <f ca="1" t="shared" si="25"/>
        <v>0</v>
      </c>
      <c r="J75" s="192"/>
    </row>
    <row r="76" ht="22.5" customHeight="1" spans="1:10">
      <c r="A76" s="183">
        <f t="shared" si="27"/>
        <v>72</v>
      </c>
      <c r="B76" s="184" t="str">
        <f ca="1" t="shared" si="21"/>
        <v/>
      </c>
      <c r="C76" s="184" t="str">
        <f ca="1" t="shared" si="22"/>
        <v/>
      </c>
      <c r="D76" s="184" t="str">
        <f ca="1" t="shared" si="23"/>
        <v/>
      </c>
      <c r="E76" s="185" t="str">
        <f ca="1" t="shared" si="28"/>
        <v/>
      </c>
      <c r="F76" s="186" t="str">
        <f ca="1" t="shared" si="24"/>
        <v/>
      </c>
      <c r="G76" s="186" t="str">
        <f ca="1" t="shared" si="29"/>
        <v/>
      </c>
      <c r="H76" s="187" t="str">
        <f ca="1" t="shared" si="30"/>
        <v/>
      </c>
      <c r="I76" s="186">
        <f ca="1" t="shared" si="25"/>
        <v>0</v>
      </c>
      <c r="J76" s="192"/>
    </row>
    <row r="77" ht="22.5" customHeight="1" spans="1:10">
      <c r="A77" s="183">
        <f t="shared" si="27"/>
        <v>73</v>
      </c>
      <c r="B77" s="184" t="str">
        <f ca="1" t="shared" si="21"/>
        <v/>
      </c>
      <c r="C77" s="184" t="str">
        <f ca="1" t="shared" si="22"/>
        <v/>
      </c>
      <c r="D77" s="184" t="str">
        <f ca="1" t="shared" si="23"/>
        <v/>
      </c>
      <c r="E77" s="185" t="str">
        <f ca="1" t="shared" si="28"/>
        <v/>
      </c>
      <c r="F77" s="186" t="str">
        <f ca="1" t="shared" si="24"/>
        <v/>
      </c>
      <c r="G77" s="186" t="str">
        <f ca="1" t="shared" si="29"/>
        <v/>
      </c>
      <c r="H77" s="187" t="str">
        <f ca="1" t="shared" si="30"/>
        <v/>
      </c>
      <c r="I77" s="186">
        <f ca="1" t="shared" si="25"/>
        <v>0</v>
      </c>
      <c r="J77" s="192"/>
    </row>
    <row r="78" ht="22.5" customHeight="1" spans="1:10">
      <c r="A78" s="183">
        <f t="shared" si="27"/>
        <v>74</v>
      </c>
      <c r="B78" s="184" t="str">
        <f ca="1" t="shared" si="21"/>
        <v/>
      </c>
      <c r="C78" s="184" t="str">
        <f ca="1" t="shared" si="22"/>
        <v/>
      </c>
      <c r="D78" s="184" t="str">
        <f ca="1" t="shared" si="23"/>
        <v/>
      </c>
      <c r="E78" s="185" t="str">
        <f ca="1" t="shared" si="28"/>
        <v/>
      </c>
      <c r="F78" s="186" t="str">
        <f ca="1" t="shared" si="24"/>
        <v/>
      </c>
      <c r="G78" s="186" t="str">
        <f ca="1" t="shared" si="29"/>
        <v/>
      </c>
      <c r="H78" s="187" t="str">
        <f ca="1" t="shared" si="30"/>
        <v/>
      </c>
      <c r="I78" s="186">
        <f ca="1" t="shared" si="25"/>
        <v>0</v>
      </c>
      <c r="J78" s="192"/>
    </row>
    <row r="79" ht="22.5" customHeight="1" spans="1:10">
      <c r="A79" s="183">
        <f t="shared" ref="A79:A88" si="31">ROW()-4</f>
        <v>75</v>
      </c>
      <c r="B79" s="184" t="str">
        <f ca="1" t="shared" si="21"/>
        <v/>
      </c>
      <c r="C79" s="184" t="str">
        <f ca="1" t="shared" si="22"/>
        <v/>
      </c>
      <c r="D79" s="184" t="str">
        <f ca="1" t="shared" si="23"/>
        <v/>
      </c>
      <c r="E79" s="185" t="str">
        <f ca="1" t="shared" si="28"/>
        <v/>
      </c>
      <c r="F79" s="186" t="str">
        <f ca="1" t="shared" si="24"/>
        <v/>
      </c>
      <c r="G79" s="186" t="str">
        <f ca="1" t="shared" si="29"/>
        <v/>
      </c>
      <c r="H79" s="187" t="str">
        <f ca="1" t="shared" si="30"/>
        <v/>
      </c>
      <c r="I79" s="186">
        <f ca="1" t="shared" si="25"/>
        <v>0</v>
      </c>
      <c r="J79" s="192"/>
    </row>
    <row r="80" ht="22.5" customHeight="1" spans="1:10">
      <c r="A80" s="183">
        <f t="shared" si="31"/>
        <v>76</v>
      </c>
      <c r="B80" s="184" t="str">
        <f ca="1" t="shared" si="21"/>
        <v/>
      </c>
      <c r="C80" s="184" t="str">
        <f ca="1" t="shared" si="22"/>
        <v/>
      </c>
      <c r="D80" s="184" t="str">
        <f ca="1" t="shared" si="23"/>
        <v/>
      </c>
      <c r="E80" s="185" t="str">
        <f ca="1" t="shared" si="28"/>
        <v/>
      </c>
      <c r="F80" s="186" t="str">
        <f ca="1" t="shared" si="24"/>
        <v/>
      </c>
      <c r="G80" s="186" t="str">
        <f ca="1" t="shared" si="29"/>
        <v/>
      </c>
      <c r="H80" s="187" t="str">
        <f ca="1" t="shared" si="30"/>
        <v/>
      </c>
      <c r="I80" s="186">
        <f ca="1" t="shared" si="25"/>
        <v>0</v>
      </c>
      <c r="J80" s="192"/>
    </row>
    <row r="81" ht="22.5" customHeight="1" spans="1:10">
      <c r="A81" s="183">
        <f t="shared" si="31"/>
        <v>77</v>
      </c>
      <c r="B81" s="184" t="str">
        <f ca="1" t="shared" si="21"/>
        <v/>
      </c>
      <c r="C81" s="184" t="str">
        <f ca="1" t="shared" si="22"/>
        <v/>
      </c>
      <c r="D81" s="184" t="str">
        <f ca="1" t="shared" si="23"/>
        <v/>
      </c>
      <c r="E81" s="185" t="str">
        <f ca="1" t="shared" si="28"/>
        <v/>
      </c>
      <c r="F81" s="186" t="str">
        <f ca="1" t="shared" si="24"/>
        <v/>
      </c>
      <c r="G81" s="186" t="str">
        <f ca="1" t="shared" si="29"/>
        <v/>
      </c>
      <c r="H81" s="187" t="str">
        <f ca="1" t="shared" si="30"/>
        <v/>
      </c>
      <c r="I81" s="186">
        <f ca="1" t="shared" si="25"/>
        <v>0</v>
      </c>
      <c r="J81" s="192"/>
    </row>
    <row r="82" ht="22.5" customHeight="1" spans="1:10">
      <c r="A82" s="183">
        <f t="shared" si="31"/>
        <v>78</v>
      </c>
      <c r="B82" s="184" t="str">
        <f ca="1" t="shared" si="21"/>
        <v/>
      </c>
      <c r="C82" s="184" t="str">
        <f ca="1" t="shared" si="22"/>
        <v/>
      </c>
      <c r="D82" s="184" t="str">
        <f ca="1" t="shared" si="23"/>
        <v/>
      </c>
      <c r="E82" s="185" t="str">
        <f ca="1" t="shared" si="28"/>
        <v/>
      </c>
      <c r="F82" s="186" t="str">
        <f ca="1" t="shared" si="24"/>
        <v/>
      </c>
      <c r="G82" s="186" t="str">
        <f ca="1" t="shared" si="29"/>
        <v/>
      </c>
      <c r="H82" s="187" t="str">
        <f ca="1" t="shared" si="30"/>
        <v/>
      </c>
      <c r="I82" s="186">
        <f ca="1" t="shared" si="25"/>
        <v>0</v>
      </c>
      <c r="J82" s="192"/>
    </row>
    <row r="83" ht="22.5" customHeight="1" spans="1:10">
      <c r="A83" s="183">
        <f t="shared" si="31"/>
        <v>79</v>
      </c>
      <c r="B83" s="184" t="str">
        <f ca="1" t="shared" ref="B83:B104" si="32">IFERROR(INDIRECT("個票"&amp;$A83&amp;"！$t$7"),"")</f>
        <v/>
      </c>
      <c r="C83" s="184" t="str">
        <f ca="1" t="shared" ref="C83:C104" si="33">IFERROR(INDIRECT("個票"&amp;$A83&amp;"！$h$7"),"")</f>
        <v/>
      </c>
      <c r="D83" s="184" t="str">
        <f ca="1" t="shared" ref="D83:D104" si="34">IFERROR(INDIRECT("個票"&amp;$A83&amp;"！$l$10"),"")</f>
        <v/>
      </c>
      <c r="E83" s="185" t="str">
        <f ca="1" t="shared" si="28"/>
        <v/>
      </c>
      <c r="F83" s="186" t="str">
        <f ca="1" t="shared" ref="F83:F104" si="35">IFERROR(INDIRECT("個票"&amp;$A83&amp;"！$aｊ$10"),"")</f>
        <v/>
      </c>
      <c r="G83" s="186" t="str">
        <f ca="1" t="shared" si="29"/>
        <v/>
      </c>
      <c r="H83" s="187" t="str">
        <f ca="1" t="shared" si="30"/>
        <v/>
      </c>
      <c r="I83" s="186">
        <f ca="1" t="shared" ref="I83:I104" si="36">SUM(G83,H83)</f>
        <v>0</v>
      </c>
      <c r="J83" s="192"/>
    </row>
    <row r="84" ht="22.5" customHeight="1" spans="1:10">
      <c r="A84" s="183">
        <f t="shared" si="31"/>
        <v>80</v>
      </c>
      <c r="B84" s="184" t="str">
        <f ca="1" t="shared" si="32"/>
        <v/>
      </c>
      <c r="C84" s="184" t="str">
        <f ca="1" t="shared" si="33"/>
        <v/>
      </c>
      <c r="D84" s="184" t="str">
        <f ca="1" t="shared" si="34"/>
        <v/>
      </c>
      <c r="E84" s="185" t="str">
        <f ca="1" t="shared" si="28"/>
        <v/>
      </c>
      <c r="F84" s="186" t="str">
        <f ca="1" t="shared" si="35"/>
        <v/>
      </c>
      <c r="G84" s="186" t="str">
        <f ca="1" t="shared" si="29"/>
        <v/>
      </c>
      <c r="H84" s="187" t="str">
        <f ca="1" t="shared" si="30"/>
        <v/>
      </c>
      <c r="I84" s="186">
        <f ca="1" t="shared" si="36"/>
        <v>0</v>
      </c>
      <c r="J84" s="192"/>
    </row>
    <row r="85" ht="22.5" customHeight="1" spans="1:10">
      <c r="A85" s="183">
        <f t="shared" si="31"/>
        <v>81</v>
      </c>
      <c r="B85" s="184" t="str">
        <f ca="1" t="shared" si="32"/>
        <v/>
      </c>
      <c r="C85" s="184" t="str">
        <f ca="1" t="shared" si="33"/>
        <v/>
      </c>
      <c r="D85" s="184" t="str">
        <f ca="1" t="shared" si="34"/>
        <v/>
      </c>
      <c r="E85" s="185" t="str">
        <f ca="1" t="shared" si="28"/>
        <v/>
      </c>
      <c r="F85" s="186" t="str">
        <f ca="1" t="shared" si="35"/>
        <v/>
      </c>
      <c r="G85" s="186" t="str">
        <f ca="1" t="shared" si="29"/>
        <v/>
      </c>
      <c r="H85" s="187" t="str">
        <f ca="1" t="shared" si="30"/>
        <v/>
      </c>
      <c r="I85" s="186">
        <f ca="1" t="shared" si="36"/>
        <v>0</v>
      </c>
      <c r="J85" s="192"/>
    </row>
    <row r="86" ht="22.5" customHeight="1" spans="1:10">
      <c r="A86" s="183">
        <f t="shared" si="31"/>
        <v>82</v>
      </c>
      <c r="B86" s="184" t="str">
        <f ca="1" t="shared" si="32"/>
        <v/>
      </c>
      <c r="C86" s="184" t="str">
        <f ca="1" t="shared" si="33"/>
        <v/>
      </c>
      <c r="D86" s="184" t="str">
        <f ca="1" t="shared" si="34"/>
        <v/>
      </c>
      <c r="E86" s="185" t="str">
        <f ca="1" t="shared" si="28"/>
        <v/>
      </c>
      <c r="F86" s="186" t="str">
        <f ca="1" t="shared" si="35"/>
        <v/>
      </c>
      <c r="G86" s="186" t="str">
        <f ca="1" t="shared" si="29"/>
        <v/>
      </c>
      <c r="H86" s="187" t="str">
        <f ca="1" t="shared" si="30"/>
        <v/>
      </c>
      <c r="I86" s="186">
        <f ca="1" t="shared" si="36"/>
        <v>0</v>
      </c>
      <c r="J86" s="192"/>
    </row>
    <row r="87" ht="22.5" customHeight="1" spans="1:10">
      <c r="A87" s="183">
        <f t="shared" si="31"/>
        <v>83</v>
      </c>
      <c r="B87" s="184" t="str">
        <f ca="1" t="shared" si="32"/>
        <v/>
      </c>
      <c r="C87" s="184" t="str">
        <f ca="1" t="shared" si="33"/>
        <v/>
      </c>
      <c r="D87" s="184" t="str">
        <f ca="1" t="shared" si="34"/>
        <v/>
      </c>
      <c r="E87" s="185" t="str">
        <f ca="1" t="shared" si="28"/>
        <v/>
      </c>
      <c r="F87" s="186" t="str">
        <f ca="1" t="shared" si="35"/>
        <v/>
      </c>
      <c r="G87" s="186" t="str">
        <f ca="1" t="shared" si="29"/>
        <v/>
      </c>
      <c r="H87" s="187" t="str">
        <f ca="1" t="shared" si="30"/>
        <v/>
      </c>
      <c r="I87" s="186">
        <f ca="1" t="shared" si="36"/>
        <v>0</v>
      </c>
      <c r="J87" s="192"/>
    </row>
    <row r="88" ht="22.5" customHeight="1" spans="1:10">
      <c r="A88" s="183">
        <f t="shared" si="31"/>
        <v>84</v>
      </c>
      <c r="B88" s="184" t="str">
        <f ca="1" t="shared" si="32"/>
        <v/>
      </c>
      <c r="C88" s="184" t="str">
        <f ca="1" t="shared" si="33"/>
        <v/>
      </c>
      <c r="D88" s="184" t="str">
        <f ca="1" t="shared" si="34"/>
        <v/>
      </c>
      <c r="E88" s="185" t="str">
        <f ca="1" t="shared" si="28"/>
        <v/>
      </c>
      <c r="F88" s="186" t="str">
        <f ca="1" t="shared" si="35"/>
        <v/>
      </c>
      <c r="G88" s="186" t="str">
        <f ca="1" t="shared" si="29"/>
        <v/>
      </c>
      <c r="H88" s="187" t="str">
        <f ca="1" t="shared" si="30"/>
        <v/>
      </c>
      <c r="I88" s="186">
        <f ca="1" t="shared" si="36"/>
        <v>0</v>
      </c>
      <c r="J88" s="192"/>
    </row>
    <row r="89" ht="22.5" customHeight="1" spans="1:10">
      <c r="A89" s="183">
        <f t="shared" ref="A89:A104" si="37">ROW()-4</f>
        <v>85</v>
      </c>
      <c r="B89" s="184" t="str">
        <f ca="1" t="shared" si="32"/>
        <v/>
      </c>
      <c r="C89" s="184" t="str">
        <f ca="1" t="shared" si="33"/>
        <v/>
      </c>
      <c r="D89" s="184" t="str">
        <f ca="1" t="shared" si="34"/>
        <v/>
      </c>
      <c r="E89" s="185" t="str">
        <f ca="1" t="shared" si="28"/>
        <v/>
      </c>
      <c r="F89" s="186" t="str">
        <f ca="1" t="shared" si="35"/>
        <v/>
      </c>
      <c r="G89" s="186" t="str">
        <f ca="1" t="shared" si="29"/>
        <v/>
      </c>
      <c r="H89" s="187" t="str">
        <f ca="1" t="shared" si="30"/>
        <v/>
      </c>
      <c r="I89" s="186">
        <f ca="1" t="shared" si="36"/>
        <v>0</v>
      </c>
      <c r="J89" s="192"/>
    </row>
    <row r="90" ht="22.5" customHeight="1" spans="1:10">
      <c r="A90" s="183">
        <f t="shared" si="37"/>
        <v>86</v>
      </c>
      <c r="B90" s="184" t="str">
        <f ca="1" t="shared" si="32"/>
        <v/>
      </c>
      <c r="C90" s="184" t="str">
        <f ca="1" t="shared" si="33"/>
        <v/>
      </c>
      <c r="D90" s="184" t="str">
        <f ca="1" t="shared" si="34"/>
        <v/>
      </c>
      <c r="E90" s="185" t="str">
        <f ca="1" t="shared" si="28"/>
        <v/>
      </c>
      <c r="F90" s="186" t="str">
        <f ca="1" t="shared" si="35"/>
        <v/>
      </c>
      <c r="G90" s="186" t="str">
        <f ca="1" t="shared" si="29"/>
        <v/>
      </c>
      <c r="H90" s="187" t="str">
        <f ca="1" t="shared" si="30"/>
        <v/>
      </c>
      <c r="I90" s="186">
        <f ca="1" t="shared" si="36"/>
        <v>0</v>
      </c>
      <c r="J90" s="192"/>
    </row>
    <row r="91" ht="22.5" customHeight="1" spans="1:10">
      <c r="A91" s="183">
        <f t="shared" si="37"/>
        <v>87</v>
      </c>
      <c r="B91" s="184" t="str">
        <f ca="1" t="shared" si="32"/>
        <v/>
      </c>
      <c r="C91" s="184" t="str">
        <f ca="1" t="shared" si="33"/>
        <v/>
      </c>
      <c r="D91" s="184" t="str">
        <f ca="1" t="shared" si="34"/>
        <v/>
      </c>
      <c r="E91" s="185" t="str">
        <f ca="1" t="shared" si="28"/>
        <v/>
      </c>
      <c r="F91" s="186" t="str">
        <f ca="1" t="shared" si="35"/>
        <v/>
      </c>
      <c r="G91" s="186" t="str">
        <f ca="1" t="shared" si="29"/>
        <v/>
      </c>
      <c r="H91" s="187" t="str">
        <f ca="1" t="shared" si="30"/>
        <v/>
      </c>
      <c r="I91" s="186">
        <f ca="1" t="shared" si="36"/>
        <v>0</v>
      </c>
      <c r="J91" s="192"/>
    </row>
    <row r="92" ht="22.5" customHeight="1" spans="1:10">
      <c r="A92" s="183">
        <f t="shared" si="37"/>
        <v>88</v>
      </c>
      <c r="B92" s="184" t="str">
        <f ca="1" t="shared" si="32"/>
        <v/>
      </c>
      <c r="C92" s="184" t="str">
        <f ca="1" t="shared" si="33"/>
        <v/>
      </c>
      <c r="D92" s="184" t="str">
        <f ca="1" t="shared" si="34"/>
        <v/>
      </c>
      <c r="E92" s="185" t="str">
        <f ca="1" t="shared" si="28"/>
        <v/>
      </c>
      <c r="F92" s="186" t="str">
        <f ca="1" t="shared" si="35"/>
        <v/>
      </c>
      <c r="G92" s="186" t="str">
        <f ca="1" t="shared" si="29"/>
        <v/>
      </c>
      <c r="H92" s="187" t="str">
        <f ca="1" t="shared" si="30"/>
        <v/>
      </c>
      <c r="I92" s="186">
        <f ca="1" t="shared" si="36"/>
        <v>0</v>
      </c>
      <c r="J92" s="192"/>
    </row>
    <row r="93" ht="22.5" customHeight="1" spans="1:10">
      <c r="A93" s="183">
        <f t="shared" si="37"/>
        <v>89</v>
      </c>
      <c r="B93" s="184" t="str">
        <f ca="1" t="shared" si="32"/>
        <v/>
      </c>
      <c r="C93" s="184" t="str">
        <f ca="1" t="shared" si="33"/>
        <v/>
      </c>
      <c r="D93" s="184" t="str">
        <f ca="1" t="shared" si="34"/>
        <v/>
      </c>
      <c r="E93" s="185" t="str">
        <f ca="1" t="shared" si="28"/>
        <v/>
      </c>
      <c r="F93" s="186" t="str">
        <f ca="1" t="shared" si="35"/>
        <v/>
      </c>
      <c r="G93" s="186" t="str">
        <f ca="1" t="shared" si="29"/>
        <v/>
      </c>
      <c r="H93" s="187" t="str">
        <f ca="1" t="shared" si="30"/>
        <v/>
      </c>
      <c r="I93" s="186">
        <f ca="1" t="shared" si="36"/>
        <v>0</v>
      </c>
      <c r="J93" s="192"/>
    </row>
    <row r="94" ht="22.5" customHeight="1" spans="1:10">
      <c r="A94" s="183">
        <f t="shared" si="37"/>
        <v>90</v>
      </c>
      <c r="B94" s="184" t="str">
        <f ca="1" t="shared" si="32"/>
        <v/>
      </c>
      <c r="C94" s="184" t="str">
        <f ca="1" t="shared" si="33"/>
        <v/>
      </c>
      <c r="D94" s="184" t="str">
        <f ca="1" t="shared" si="34"/>
        <v/>
      </c>
      <c r="E94" s="185" t="str">
        <f ca="1" t="shared" si="28"/>
        <v/>
      </c>
      <c r="F94" s="186" t="str">
        <f ca="1" t="shared" si="35"/>
        <v/>
      </c>
      <c r="G94" s="186" t="str">
        <f ca="1" t="shared" si="29"/>
        <v/>
      </c>
      <c r="H94" s="187" t="str">
        <f ca="1" t="shared" si="30"/>
        <v/>
      </c>
      <c r="I94" s="186">
        <f ca="1" t="shared" si="36"/>
        <v>0</v>
      </c>
      <c r="J94" s="192"/>
    </row>
    <row r="95" ht="22.5" customHeight="1" spans="1:10">
      <c r="A95" s="183">
        <f t="shared" si="37"/>
        <v>91</v>
      </c>
      <c r="B95" s="184" t="str">
        <f ca="1" t="shared" si="32"/>
        <v/>
      </c>
      <c r="C95" s="184" t="str">
        <f ca="1" t="shared" si="33"/>
        <v/>
      </c>
      <c r="D95" s="184" t="str">
        <f ca="1" t="shared" si="34"/>
        <v/>
      </c>
      <c r="E95" s="185" t="str">
        <f ca="1" t="shared" si="28"/>
        <v/>
      </c>
      <c r="F95" s="186" t="str">
        <f ca="1" t="shared" si="35"/>
        <v/>
      </c>
      <c r="G95" s="186" t="str">
        <f ca="1" t="shared" si="29"/>
        <v/>
      </c>
      <c r="H95" s="187" t="str">
        <f ca="1" t="shared" si="30"/>
        <v/>
      </c>
      <c r="I95" s="186">
        <f ca="1" t="shared" si="36"/>
        <v>0</v>
      </c>
      <c r="J95" s="192"/>
    </row>
    <row r="96" ht="22.5" customHeight="1" spans="1:10">
      <c r="A96" s="183">
        <f t="shared" si="37"/>
        <v>92</v>
      </c>
      <c r="B96" s="184" t="str">
        <f ca="1" t="shared" si="32"/>
        <v/>
      </c>
      <c r="C96" s="184" t="str">
        <f ca="1" t="shared" si="33"/>
        <v/>
      </c>
      <c r="D96" s="184" t="str">
        <f ca="1" t="shared" si="34"/>
        <v/>
      </c>
      <c r="E96" s="185" t="str">
        <f ca="1" t="shared" si="28"/>
        <v/>
      </c>
      <c r="F96" s="186" t="str">
        <f ca="1" t="shared" si="35"/>
        <v/>
      </c>
      <c r="G96" s="186" t="str">
        <f ca="1" t="shared" si="29"/>
        <v/>
      </c>
      <c r="H96" s="187" t="str">
        <f ca="1" t="shared" si="30"/>
        <v/>
      </c>
      <c r="I96" s="186">
        <f ca="1" t="shared" si="36"/>
        <v>0</v>
      </c>
      <c r="J96" s="192"/>
    </row>
    <row r="97" ht="22.5" customHeight="1" spans="1:10">
      <c r="A97" s="183">
        <f t="shared" si="37"/>
        <v>93</v>
      </c>
      <c r="B97" s="184" t="str">
        <f ca="1" t="shared" si="32"/>
        <v/>
      </c>
      <c r="C97" s="184" t="str">
        <f ca="1" t="shared" si="33"/>
        <v/>
      </c>
      <c r="D97" s="184" t="str">
        <f ca="1" t="shared" si="34"/>
        <v/>
      </c>
      <c r="E97" s="185" t="str">
        <f ca="1" t="shared" si="28"/>
        <v/>
      </c>
      <c r="F97" s="186" t="str">
        <f ca="1" t="shared" si="35"/>
        <v/>
      </c>
      <c r="G97" s="186" t="str">
        <f ca="1" t="shared" si="29"/>
        <v/>
      </c>
      <c r="H97" s="187" t="str">
        <f ca="1" t="shared" si="30"/>
        <v/>
      </c>
      <c r="I97" s="186">
        <f ca="1" t="shared" si="36"/>
        <v>0</v>
      </c>
      <c r="J97" s="192"/>
    </row>
    <row r="98" ht="22.5" customHeight="1" spans="1:10">
      <c r="A98" s="183">
        <f t="shared" si="37"/>
        <v>94</v>
      </c>
      <c r="B98" s="184" t="str">
        <f ca="1" t="shared" si="32"/>
        <v/>
      </c>
      <c r="C98" s="184" t="str">
        <f ca="1" t="shared" si="33"/>
        <v/>
      </c>
      <c r="D98" s="184" t="str">
        <f ca="1" t="shared" si="34"/>
        <v/>
      </c>
      <c r="E98" s="185" t="str">
        <f ca="1" t="shared" si="28"/>
        <v/>
      </c>
      <c r="F98" s="186" t="str">
        <f ca="1" t="shared" si="35"/>
        <v/>
      </c>
      <c r="G98" s="186" t="str">
        <f ca="1" t="shared" si="29"/>
        <v/>
      </c>
      <c r="H98" s="187" t="str">
        <f ca="1" t="shared" si="30"/>
        <v/>
      </c>
      <c r="I98" s="186">
        <f ca="1" t="shared" si="36"/>
        <v>0</v>
      </c>
      <c r="J98" s="192"/>
    </row>
    <row r="99" ht="22.5" customHeight="1" spans="1:10">
      <c r="A99" s="183">
        <f t="shared" si="37"/>
        <v>95</v>
      </c>
      <c r="B99" s="184" t="str">
        <f ca="1" t="shared" si="32"/>
        <v/>
      </c>
      <c r="C99" s="184" t="str">
        <f ca="1" t="shared" si="33"/>
        <v/>
      </c>
      <c r="D99" s="184" t="str">
        <f ca="1" t="shared" si="34"/>
        <v/>
      </c>
      <c r="E99" s="185" t="str">
        <f ca="1" t="shared" si="28"/>
        <v/>
      </c>
      <c r="F99" s="186" t="str">
        <f ca="1" t="shared" si="35"/>
        <v/>
      </c>
      <c r="G99" s="186" t="str">
        <f ca="1" t="shared" si="29"/>
        <v/>
      </c>
      <c r="H99" s="187" t="str">
        <f ca="1" t="shared" si="30"/>
        <v/>
      </c>
      <c r="I99" s="186">
        <f ca="1" t="shared" si="36"/>
        <v>0</v>
      </c>
      <c r="J99" s="192"/>
    </row>
    <row r="100" ht="22.5" customHeight="1" spans="1:10">
      <c r="A100" s="183">
        <f t="shared" si="37"/>
        <v>96</v>
      </c>
      <c r="B100" s="184" t="str">
        <f ca="1" t="shared" si="32"/>
        <v/>
      </c>
      <c r="C100" s="184" t="str">
        <f ca="1" t="shared" si="33"/>
        <v/>
      </c>
      <c r="D100" s="184" t="str">
        <f ca="1" t="shared" si="34"/>
        <v/>
      </c>
      <c r="E100" s="185" t="str">
        <f ca="1" t="shared" si="28"/>
        <v/>
      </c>
      <c r="F100" s="186" t="str">
        <f ca="1" t="shared" si="35"/>
        <v/>
      </c>
      <c r="G100" s="186" t="str">
        <f ca="1" t="shared" si="29"/>
        <v/>
      </c>
      <c r="H100" s="187" t="str">
        <f ca="1" t="shared" si="30"/>
        <v/>
      </c>
      <c r="I100" s="186">
        <f ca="1" t="shared" si="36"/>
        <v>0</v>
      </c>
      <c r="J100" s="192"/>
    </row>
    <row r="101" ht="22.5" customHeight="1" spans="1:10">
      <c r="A101" s="183">
        <f t="shared" si="37"/>
        <v>97</v>
      </c>
      <c r="B101" s="184" t="str">
        <f ca="1" t="shared" si="32"/>
        <v/>
      </c>
      <c r="C101" s="184" t="str">
        <f ca="1" t="shared" si="33"/>
        <v/>
      </c>
      <c r="D101" s="184" t="str">
        <f ca="1" t="shared" si="34"/>
        <v/>
      </c>
      <c r="E101" s="185" t="str">
        <f ca="1" t="shared" si="28"/>
        <v/>
      </c>
      <c r="F101" s="186" t="str">
        <f ca="1" t="shared" si="35"/>
        <v/>
      </c>
      <c r="G101" s="186" t="str">
        <f ca="1" t="shared" si="29"/>
        <v/>
      </c>
      <c r="H101" s="187" t="str">
        <f ca="1" t="shared" si="30"/>
        <v/>
      </c>
      <c r="I101" s="186">
        <f ca="1" t="shared" si="36"/>
        <v>0</v>
      </c>
      <c r="J101" s="192"/>
    </row>
    <row r="102" ht="22.5" customHeight="1" spans="1:10">
      <c r="A102" s="183">
        <f t="shared" si="37"/>
        <v>98</v>
      </c>
      <c r="B102" s="184" t="str">
        <f ca="1" t="shared" si="32"/>
        <v/>
      </c>
      <c r="C102" s="184" t="str">
        <f ca="1" t="shared" si="33"/>
        <v/>
      </c>
      <c r="D102" s="184" t="str">
        <f ca="1" t="shared" si="34"/>
        <v/>
      </c>
      <c r="E102" s="185" t="str">
        <f ca="1" t="shared" si="28"/>
        <v/>
      </c>
      <c r="F102" s="186" t="str">
        <f ca="1" t="shared" si="35"/>
        <v/>
      </c>
      <c r="G102" s="186" t="str">
        <f ca="1" t="shared" si="29"/>
        <v/>
      </c>
      <c r="H102" s="187" t="str">
        <f ca="1" t="shared" si="30"/>
        <v/>
      </c>
      <c r="I102" s="186">
        <f ca="1" t="shared" si="36"/>
        <v>0</v>
      </c>
      <c r="J102" s="192"/>
    </row>
    <row r="103" ht="22.5" customHeight="1" spans="1:10">
      <c r="A103" s="183">
        <f t="shared" si="37"/>
        <v>99</v>
      </c>
      <c r="B103" s="184" t="str">
        <f ca="1" t="shared" si="32"/>
        <v/>
      </c>
      <c r="C103" s="184" t="str">
        <f ca="1" t="shared" si="33"/>
        <v/>
      </c>
      <c r="D103" s="184" t="str">
        <f ca="1" t="shared" si="34"/>
        <v/>
      </c>
      <c r="E103" s="185" t="str">
        <f ca="1" t="shared" si="28"/>
        <v/>
      </c>
      <c r="F103" s="186" t="str">
        <f ca="1" t="shared" si="35"/>
        <v/>
      </c>
      <c r="G103" s="186" t="str">
        <f ca="1" t="shared" si="29"/>
        <v/>
      </c>
      <c r="H103" s="187" t="str">
        <f ca="1" t="shared" si="30"/>
        <v/>
      </c>
      <c r="I103" s="186">
        <f ca="1" t="shared" si="36"/>
        <v>0</v>
      </c>
      <c r="J103" s="192"/>
    </row>
    <row r="104" ht="22.5" customHeight="1" spans="1:10">
      <c r="A104" s="183">
        <f t="shared" si="37"/>
        <v>100</v>
      </c>
      <c r="B104" s="184" t="str">
        <f ca="1" t="shared" si="32"/>
        <v/>
      </c>
      <c r="C104" s="184" t="str">
        <f ca="1" t="shared" si="33"/>
        <v/>
      </c>
      <c r="D104" s="184" t="str">
        <f ca="1" t="shared" si="34"/>
        <v/>
      </c>
      <c r="E104" s="185" t="str">
        <f ca="1" t="shared" si="28"/>
        <v/>
      </c>
      <c r="F104" s="186" t="str">
        <f ca="1" t="shared" si="35"/>
        <v/>
      </c>
      <c r="G104" s="186" t="str">
        <f ca="1" t="shared" si="29"/>
        <v/>
      </c>
      <c r="H104" s="187" t="str">
        <f ca="1" t="shared" si="30"/>
        <v/>
      </c>
      <c r="I104" s="186">
        <f ca="1" t="shared" si="36"/>
        <v>0</v>
      </c>
      <c r="J104" s="192"/>
    </row>
    <row r="105" ht="22.5" customHeight="1" spans="1:10">
      <c r="A105" s="183"/>
      <c r="B105" s="194" t="s">
        <v>47</v>
      </c>
      <c r="C105" s="195"/>
      <c r="D105" s="195"/>
      <c r="E105" s="195"/>
      <c r="F105" s="196"/>
      <c r="G105" s="197"/>
      <c r="H105" s="197"/>
      <c r="I105" s="199">
        <f ca="1">SUM(I5:I104)</f>
        <v>0</v>
      </c>
      <c r="J105" s="200"/>
    </row>
    <row r="106" ht="11.25" customHeight="1" spans="7:9">
      <c r="G106"/>
      <c r="H106"/>
      <c r="I106"/>
    </row>
    <row r="107" customFormat="1" spans="1:3">
      <c r="A107" s="10" t="s">
        <v>48</v>
      </c>
      <c r="B107" s="11"/>
      <c r="C107" s="11"/>
    </row>
    <row r="108" customFormat="1" ht="16.5" customHeight="1" spans="1:3">
      <c r="A108" s="198"/>
      <c r="B108" s="10" t="s">
        <v>49</v>
      </c>
      <c r="C108" s="11"/>
    </row>
    <row r="109" customFormat="1" ht="16.5" customHeight="1" spans="1:3">
      <c r="A109" s="198"/>
      <c r="B109" s="10"/>
      <c r="C109" s="11"/>
    </row>
    <row r="110" customFormat="1" ht="16.5" customHeight="1" spans="1:3">
      <c r="A110" s="60"/>
      <c r="B110" s="58"/>
      <c r="C110" s="11"/>
    </row>
    <row r="111" customFormat="1" ht="16.5" customHeight="1" spans="1:3">
      <c r="A111" s="60"/>
      <c r="B111" s="58"/>
      <c r="C111" s="11"/>
    </row>
    <row r="112" customFormat="1" ht="22.5" customHeight="1"/>
    <row r="113" customFormat="1" ht="22.5" customHeight="1"/>
    <row r="114" customFormat="1" ht="22.5" customHeight="1"/>
    <row r="115" customFormat="1" ht="22.5" customHeight="1"/>
    <row r="116" customFormat="1" ht="22.5" customHeight="1"/>
    <row r="117" customFormat="1" ht="22.5" customHeight="1"/>
    <row r="118" customFormat="1" ht="22.5" customHeight="1"/>
    <row r="119" customFormat="1" ht="22.5" customHeight="1"/>
    <row r="120" customFormat="1" ht="22.5" customHeight="1"/>
    <row r="121" customFormat="1" ht="22.5" customHeight="1"/>
    <row r="122" customFormat="1" ht="22.5" customHeight="1" spans="7:9">
      <c r="G122" s="11"/>
      <c r="H122" s="11"/>
      <c r="I122" s="11"/>
    </row>
  </sheetData>
  <sheetProtection password="9C2F" sheet="1" objects="1"/>
  <mergeCells count="9">
    <mergeCell ref="G3:I3"/>
    <mergeCell ref="B105:F105"/>
    <mergeCell ref="A3:A4"/>
    <mergeCell ref="B3:B4"/>
    <mergeCell ref="C3:C4"/>
    <mergeCell ref="D3:D4"/>
    <mergeCell ref="E3:E4"/>
    <mergeCell ref="F3:F4"/>
    <mergeCell ref="J3:J4"/>
  </mergeCells>
  <dataValidations count="2">
    <dataValidation type="list" allowBlank="1" showInputMessage="1" showErrorMessage="1" sqref="D104 D5:D17 D18:D103">
      <formula1>#REF!</formula1>
    </dataValidation>
    <dataValidation type="list" allowBlank="1" showInputMessage="1" showErrorMessage="1" sqref="J5:J17 J18:J103 J104:J105">
      <formula1>"可"</formula1>
    </dataValidation>
  </dataValidations>
  <printOptions horizontalCentered="1"/>
  <pageMargins left="0.196850393700787" right="0.196850393700787" top="0.590551181102362" bottom="0.393700787401575" header="0" footer="0"/>
  <pageSetup paperSize="9" scale="81" orientation="landscape"/>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52"/>
  <sheetViews>
    <sheetView showGridLines="0" showZeros="0" view="pageBreakPreview" zoomScaleNormal="85" workbookViewId="0">
      <selection activeCell="A1" sqref="A1"/>
    </sheetView>
  </sheetViews>
  <sheetFormatPr defaultColWidth="2.25454545454545" defaultRowHeight="13"/>
  <cols>
    <col min="1" max="1" width="2.25454545454545" style="11" customWidth="1"/>
    <col min="2" max="7" width="2.25454545454545" style="11"/>
    <col min="8" max="19" width="2.37272727272727" style="11" customWidth="1"/>
    <col min="20" max="34" width="2.25454545454545" style="11"/>
    <col min="35" max="35" width="2.5" style="11" customWidth="1"/>
    <col min="36" max="40" width="2.25454545454545" style="11"/>
    <col min="41" max="47" width="2.25454545454545" style="11" hidden="1" customWidth="1"/>
    <col min="48" max="16384" width="2.25454545454545"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IF(AD22="","",MIN(AD22,ROUNDDOWN((AF30+AF39)/1000,0)))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48">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c r="AV28" s="10"/>
    </row>
    <row r="29" ht="15" customHeight="1" spans="1:39">
      <c r="A29" s="145"/>
      <c r="B29" s="145"/>
      <c r="C29" s="145"/>
      <c r="D29" s="145"/>
      <c r="E29" s="145"/>
      <c r="F29" s="145"/>
      <c r="G29" s="145"/>
      <c r="H29" s="146"/>
      <c r="I29" s="146"/>
      <c r="J29" s="146"/>
      <c r="K29" s="146"/>
      <c r="L29" s="146"/>
      <c r="M29" s="146"/>
      <c r="N29" s="146"/>
      <c r="O29" s="146"/>
      <c r="P29" s="146"/>
      <c r="Q29" s="146"/>
      <c r="R29" s="146"/>
      <c r="S29" s="146"/>
      <c r="T29" s="146"/>
      <c r="U29" s="146"/>
      <c r="V29" s="146"/>
      <c r="W29" s="146"/>
      <c r="X29" s="146"/>
      <c r="Y29" s="146"/>
      <c r="Z29" s="146"/>
      <c r="AA29" s="146"/>
      <c r="AB29" s="162"/>
      <c r="AC29" s="162"/>
      <c r="AD29" s="162"/>
      <c r="AE29" s="162"/>
      <c r="AF29" s="163"/>
      <c r="AG29" s="163"/>
      <c r="AH29" s="163"/>
      <c r="AI29" s="163"/>
      <c r="AJ29" s="163"/>
      <c r="AK29" s="163"/>
      <c r="AL29" s="163"/>
      <c r="AM29" s="163"/>
    </row>
    <row r="30" ht="15" customHeight="1" spans="1:39">
      <c r="A30" s="44" t="s">
        <v>47</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91">
        <f>SUM(AF25:AM29)</f>
        <v>0</v>
      </c>
      <c r="AG30" s="121"/>
      <c r="AH30" s="121"/>
      <c r="AI30" s="121"/>
      <c r="AJ30" s="121"/>
      <c r="AK30" s="121"/>
      <c r="AL30" s="121"/>
      <c r="AM30" s="122"/>
    </row>
    <row r="31" spans="1:39">
      <c r="A31" s="35"/>
      <c r="B31" s="10"/>
      <c r="C31" s="36"/>
      <c r="D31" s="37"/>
      <c r="F31" s="10"/>
      <c r="G31" s="10"/>
      <c r="H31" s="10"/>
      <c r="I31" s="10"/>
      <c r="J31" s="61"/>
      <c r="K31" s="61"/>
      <c r="L31" s="61"/>
      <c r="M31" s="61"/>
      <c r="N31" s="61"/>
      <c r="O31" s="62"/>
      <c r="P31" s="36"/>
      <c r="S31" s="61"/>
      <c r="T31" s="59"/>
      <c r="U31" s="61"/>
      <c r="V31" s="61"/>
      <c r="W31" s="72"/>
      <c r="AD31" s="36"/>
      <c r="AE31" s="92"/>
      <c r="AF31" s="92"/>
      <c r="AG31" s="92"/>
      <c r="AH31" s="72"/>
      <c r="AI31" s="123"/>
      <c r="AJ31" s="123"/>
      <c r="AK31" s="123"/>
      <c r="AL31" s="72"/>
      <c r="AM31" s="72"/>
    </row>
    <row r="32" spans="1:39">
      <c r="A32" s="36" t="s">
        <v>75</v>
      </c>
      <c r="B32" s="10"/>
      <c r="C32" s="36"/>
      <c r="D32" s="10"/>
      <c r="E32" s="37"/>
      <c r="F32" s="10"/>
      <c r="G32" s="10"/>
      <c r="H32" s="10"/>
      <c r="I32" s="10"/>
      <c r="J32" s="61"/>
      <c r="K32" s="61"/>
      <c r="L32" s="61"/>
      <c r="M32" s="61"/>
      <c r="N32" s="61"/>
      <c r="O32" s="62"/>
      <c r="P32" s="36"/>
      <c r="S32" s="61"/>
      <c r="T32" s="59"/>
      <c r="U32" s="61"/>
      <c r="V32" s="61"/>
      <c r="W32" s="72"/>
      <c r="AD32" s="36"/>
      <c r="AE32" s="92"/>
      <c r="AF32" s="92"/>
      <c r="AG32" s="92"/>
      <c r="AH32" s="72"/>
      <c r="AI32" s="123"/>
      <c r="AJ32" s="123"/>
      <c r="AK32" s="123"/>
      <c r="AL32" s="72"/>
      <c r="AM32" s="72"/>
    </row>
    <row r="33" ht="15" customHeight="1" spans="1:39">
      <c r="A33" s="18" t="s">
        <v>71</v>
      </c>
      <c r="B33" s="19"/>
      <c r="C33" s="19"/>
      <c r="D33" s="19"/>
      <c r="E33" s="19"/>
      <c r="F33" s="19"/>
      <c r="G33" s="20"/>
      <c r="H33" s="18" t="s">
        <v>72</v>
      </c>
      <c r="I33" s="19"/>
      <c r="J33" s="19"/>
      <c r="K33" s="19"/>
      <c r="L33" s="19"/>
      <c r="M33" s="19"/>
      <c r="N33" s="19"/>
      <c r="O33" s="19"/>
      <c r="P33" s="19"/>
      <c r="Q33" s="19"/>
      <c r="R33" s="19"/>
      <c r="S33" s="19"/>
      <c r="T33" s="19"/>
      <c r="U33" s="19"/>
      <c r="V33" s="19"/>
      <c r="W33" s="19"/>
      <c r="X33" s="19"/>
      <c r="Y33" s="19"/>
      <c r="Z33" s="19"/>
      <c r="AA33" s="19"/>
      <c r="AB33" s="18" t="s">
        <v>73</v>
      </c>
      <c r="AC33" s="19"/>
      <c r="AD33" s="19"/>
      <c r="AE33" s="19"/>
      <c r="AF33" s="18" t="s">
        <v>74</v>
      </c>
      <c r="AG33" s="19"/>
      <c r="AH33" s="19"/>
      <c r="AI33" s="19"/>
      <c r="AJ33" s="19"/>
      <c r="AK33" s="19"/>
      <c r="AL33" s="19"/>
      <c r="AM33" s="20"/>
    </row>
    <row r="34" ht="15" customHeight="1" spans="1:39">
      <c r="A34" s="141"/>
      <c r="B34" s="141"/>
      <c r="C34" s="141"/>
      <c r="D34" s="141"/>
      <c r="E34" s="141"/>
      <c r="F34" s="141"/>
      <c r="G34" s="141"/>
      <c r="H34" s="142"/>
      <c r="I34" s="142"/>
      <c r="J34" s="142"/>
      <c r="K34" s="142"/>
      <c r="L34" s="142"/>
      <c r="M34" s="142"/>
      <c r="N34" s="142"/>
      <c r="O34" s="142"/>
      <c r="P34" s="142"/>
      <c r="Q34" s="142"/>
      <c r="R34" s="142"/>
      <c r="S34" s="142"/>
      <c r="T34" s="142"/>
      <c r="U34" s="142"/>
      <c r="V34" s="142"/>
      <c r="W34" s="142"/>
      <c r="X34" s="142"/>
      <c r="Y34" s="142"/>
      <c r="Z34" s="142"/>
      <c r="AA34" s="142"/>
      <c r="AB34" s="158"/>
      <c r="AC34" s="158"/>
      <c r="AD34" s="158"/>
      <c r="AE34" s="158"/>
      <c r="AF34" s="159"/>
      <c r="AG34" s="159"/>
      <c r="AH34" s="159"/>
      <c r="AI34" s="159"/>
      <c r="AJ34" s="159"/>
      <c r="AK34" s="159"/>
      <c r="AL34" s="159"/>
      <c r="AM34" s="159"/>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SUM(AF34:AM38)</f>
        <v>0</v>
      </c>
      <c r="AG39" s="121"/>
      <c r="AH39" s="121"/>
      <c r="AI39" s="121"/>
      <c r="AJ39" s="121"/>
      <c r="AK39" s="121"/>
      <c r="AL39" s="121"/>
      <c r="AM39" s="122"/>
    </row>
    <row r="40" ht="6" customHeight="1" spans="1:34">
      <c r="A40" s="46"/>
      <c r="B40" s="46"/>
      <c r="C40" s="46"/>
      <c r="D40" s="46"/>
      <c r="E40" s="47"/>
      <c r="F40" s="47"/>
      <c r="G40" s="47"/>
      <c r="H40" s="47"/>
      <c r="I40" s="47"/>
      <c r="J40" s="63"/>
      <c r="K40" s="63"/>
      <c r="L40" s="63"/>
      <c r="M40" s="63"/>
      <c r="N40" s="63"/>
      <c r="AH40" s="124"/>
    </row>
    <row r="41" s="10" customFormat="1" ht="19.5" customHeight="1" spans="1:48">
      <c r="A41" s="48" t="s">
        <v>76</v>
      </c>
      <c r="B41" s="49"/>
      <c r="C41" s="49"/>
      <c r="D41" s="49"/>
      <c r="E41" s="49"/>
      <c r="F41" s="49"/>
      <c r="G41" s="49"/>
      <c r="H41" s="49"/>
      <c r="I41" s="64"/>
      <c r="J41" s="65"/>
      <c r="K41" s="49"/>
      <c r="L41" s="66"/>
      <c r="M41" s="66"/>
      <c r="N41" s="66"/>
      <c r="O41" s="49"/>
      <c r="P41" s="49"/>
      <c r="Q41" s="49"/>
      <c r="R41" s="49"/>
      <c r="S41" s="49"/>
      <c r="T41" s="73"/>
      <c r="U41" s="73"/>
      <c r="V41" s="73"/>
      <c r="W41" s="73"/>
      <c r="AC41" s="78"/>
      <c r="AD41" s="79" t="s">
        <v>67</v>
      </c>
      <c r="AE41" s="80"/>
      <c r="AF41" s="80"/>
      <c r="AG41" s="80"/>
      <c r="AH41" s="80"/>
      <c r="AI41" s="125" t="s">
        <v>68</v>
      </c>
      <c r="AJ41" s="126"/>
      <c r="AK41" s="126"/>
      <c r="AL41" s="126"/>
      <c r="AM41" s="127"/>
      <c r="AV41" s="10"/>
    </row>
    <row r="42" s="10" customFormat="1" ht="13.5" customHeight="1" spans="1:39">
      <c r="A42" s="49"/>
      <c r="B42" s="49"/>
      <c r="C42" s="49"/>
      <c r="D42" s="49"/>
      <c r="E42" s="49"/>
      <c r="F42" s="49"/>
      <c r="G42" s="49"/>
      <c r="H42" s="49"/>
      <c r="I42" s="49"/>
      <c r="J42" s="49"/>
      <c r="K42" s="49"/>
      <c r="L42" s="49"/>
      <c r="M42" s="49"/>
      <c r="N42" s="49"/>
      <c r="O42" s="49"/>
      <c r="P42" s="49"/>
      <c r="Q42" s="49"/>
      <c r="R42" s="49"/>
      <c r="S42" s="49"/>
      <c r="T42" s="49"/>
      <c r="U42" s="49"/>
      <c r="V42" s="49"/>
      <c r="W42" s="49"/>
      <c r="AC42" s="78"/>
      <c r="AD42" s="93" t="str">
        <f>IFERROR(VLOOKUP(L10,リスト!N2:Q39,4,FALSE)*AJ10,"")</f>
        <v/>
      </c>
      <c r="AE42" s="94"/>
      <c r="AF42" s="94"/>
      <c r="AG42" s="128" t="s">
        <v>69</v>
      </c>
      <c r="AH42" s="129"/>
      <c r="AI42" s="130" t="str">
        <f>IF(AD42="","",MIN(AD42,ROUNDDOWN(AF50/1000,0)))</f>
        <v/>
      </c>
      <c r="AJ42" s="131"/>
      <c r="AK42" s="131"/>
      <c r="AL42" s="128" t="s">
        <v>69</v>
      </c>
      <c r="AM42" s="129"/>
    </row>
    <row r="43" s="10" customFormat="1" ht="12" spans="1:46">
      <c r="A43" s="50"/>
      <c r="B43" s="49"/>
      <c r="C43" s="49"/>
      <c r="D43" s="49"/>
      <c r="E43" s="49"/>
      <c r="F43" s="49"/>
      <c r="G43" s="49"/>
      <c r="H43" s="49"/>
      <c r="I43" s="49"/>
      <c r="J43" s="49"/>
      <c r="K43" s="49"/>
      <c r="L43" s="49"/>
      <c r="M43" s="49"/>
      <c r="N43" s="49"/>
      <c r="O43" s="49"/>
      <c r="P43" s="49"/>
      <c r="Q43" s="49"/>
      <c r="R43" s="49"/>
      <c r="S43" s="49"/>
      <c r="T43" s="49"/>
      <c r="U43" s="49"/>
      <c r="V43" s="49"/>
      <c r="W43" s="49"/>
      <c r="AC43" s="78"/>
      <c r="AD43" s="95"/>
      <c r="AE43" s="96"/>
      <c r="AF43" s="96"/>
      <c r="AG43" s="132"/>
      <c r="AH43" s="133"/>
      <c r="AI43" s="134"/>
      <c r="AJ43" s="135"/>
      <c r="AK43" s="135"/>
      <c r="AL43" s="132"/>
      <c r="AM43" s="133"/>
      <c r="AT43" s="137"/>
    </row>
    <row r="44" ht="15" customHeight="1" spans="1:39">
      <c r="A44" s="18" t="s">
        <v>71</v>
      </c>
      <c r="B44" s="19"/>
      <c r="C44" s="19"/>
      <c r="D44" s="19"/>
      <c r="E44" s="19"/>
      <c r="F44" s="19"/>
      <c r="G44" s="20"/>
      <c r="H44" s="18" t="s">
        <v>72</v>
      </c>
      <c r="I44" s="19"/>
      <c r="J44" s="19"/>
      <c r="K44" s="19"/>
      <c r="L44" s="19"/>
      <c r="M44" s="19"/>
      <c r="N44" s="19"/>
      <c r="O44" s="19"/>
      <c r="P44" s="19"/>
      <c r="Q44" s="19"/>
      <c r="R44" s="19"/>
      <c r="S44" s="19"/>
      <c r="T44" s="19"/>
      <c r="U44" s="19"/>
      <c r="V44" s="19"/>
      <c r="W44" s="19"/>
      <c r="X44" s="19"/>
      <c r="Y44" s="19"/>
      <c r="Z44" s="19"/>
      <c r="AA44" s="19"/>
      <c r="AB44" s="18" t="s">
        <v>73</v>
      </c>
      <c r="AC44" s="19"/>
      <c r="AD44" s="26"/>
      <c r="AE44" s="27"/>
      <c r="AF44" s="26" t="s">
        <v>74</v>
      </c>
      <c r="AG44" s="26"/>
      <c r="AH44" s="26"/>
      <c r="AI44" s="26"/>
      <c r="AJ44" s="26"/>
      <c r="AK44" s="26"/>
      <c r="AL44" s="26"/>
      <c r="AM44" s="27"/>
    </row>
    <row r="45" ht="15" customHeight="1" spans="1:39">
      <c r="A45" s="141"/>
      <c r="B45" s="141"/>
      <c r="C45" s="141"/>
      <c r="D45" s="141"/>
      <c r="E45" s="141"/>
      <c r="F45" s="141"/>
      <c r="G45" s="141"/>
      <c r="H45" s="142"/>
      <c r="I45" s="142"/>
      <c r="J45" s="142"/>
      <c r="K45" s="142"/>
      <c r="L45" s="142"/>
      <c r="M45" s="142"/>
      <c r="N45" s="142"/>
      <c r="O45" s="142"/>
      <c r="P45" s="142"/>
      <c r="Q45" s="142"/>
      <c r="R45" s="142"/>
      <c r="S45" s="142"/>
      <c r="T45" s="142"/>
      <c r="U45" s="142"/>
      <c r="V45" s="142"/>
      <c r="W45" s="142"/>
      <c r="X45" s="142"/>
      <c r="Y45" s="142"/>
      <c r="Z45" s="142"/>
      <c r="AA45" s="142"/>
      <c r="AB45" s="158"/>
      <c r="AC45" s="158"/>
      <c r="AD45" s="158"/>
      <c r="AE45" s="158"/>
      <c r="AF45" s="159"/>
      <c r="AG45" s="159"/>
      <c r="AH45" s="159"/>
      <c r="AI45" s="159"/>
      <c r="AJ45" s="159"/>
      <c r="AK45" s="159"/>
      <c r="AL45" s="159"/>
      <c r="AM45" s="159"/>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48">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c r="AV48" s="11"/>
    </row>
    <row r="49" ht="15" customHeight="1" spans="1:39">
      <c r="A49" s="145"/>
      <c r="B49" s="145"/>
      <c r="C49" s="145"/>
      <c r="D49" s="145"/>
      <c r="E49" s="145"/>
      <c r="F49" s="145"/>
      <c r="G49" s="145"/>
      <c r="H49" s="146"/>
      <c r="I49" s="146"/>
      <c r="J49" s="146"/>
      <c r="K49" s="146"/>
      <c r="L49" s="146"/>
      <c r="M49" s="146"/>
      <c r="N49" s="146"/>
      <c r="O49" s="146"/>
      <c r="P49" s="146"/>
      <c r="Q49" s="146"/>
      <c r="R49" s="146"/>
      <c r="S49" s="146"/>
      <c r="T49" s="146"/>
      <c r="U49" s="146"/>
      <c r="V49" s="146"/>
      <c r="W49" s="146"/>
      <c r="X49" s="146"/>
      <c r="Y49" s="146"/>
      <c r="Z49" s="146"/>
      <c r="AA49" s="146"/>
      <c r="AB49" s="162"/>
      <c r="AC49" s="162"/>
      <c r="AD49" s="162"/>
      <c r="AE49" s="162"/>
      <c r="AF49" s="163"/>
      <c r="AG49" s="163"/>
      <c r="AH49" s="163"/>
      <c r="AI49" s="163"/>
      <c r="AJ49" s="163"/>
      <c r="AK49" s="163"/>
      <c r="AL49" s="163"/>
      <c r="AM49" s="163"/>
    </row>
    <row r="50" ht="15" customHeight="1" spans="1:39">
      <c r="A50" s="44" t="s">
        <v>47</v>
      </c>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91">
        <f>SUM(AF45:AM49)</f>
        <v>0</v>
      </c>
      <c r="AG50" s="121"/>
      <c r="AH50" s="121"/>
      <c r="AI50" s="121"/>
      <c r="AJ50" s="121"/>
      <c r="AK50" s="121"/>
      <c r="AL50" s="121"/>
      <c r="AM50" s="122"/>
    </row>
    <row r="51" ht="4.5" customHeight="1" spans="1:39">
      <c r="A51" s="46"/>
      <c r="B51" s="46"/>
      <c r="C51" s="46"/>
      <c r="D51" s="46"/>
      <c r="E51" s="51"/>
      <c r="F51" s="51"/>
      <c r="G51" s="51"/>
      <c r="H51" s="51"/>
      <c r="I51" s="51"/>
      <c r="J51" s="67"/>
      <c r="K51" s="67"/>
      <c r="L51" s="67"/>
      <c r="M51" s="67"/>
      <c r="N51" s="67"/>
      <c r="O51" s="51"/>
      <c r="P51" s="51"/>
      <c r="Q51" s="51"/>
      <c r="R51" s="51"/>
      <c r="S51" s="51"/>
      <c r="T51" s="51"/>
      <c r="U51" s="51"/>
      <c r="V51" s="51"/>
      <c r="W51" s="51"/>
      <c r="X51" s="51"/>
      <c r="Y51" s="97"/>
      <c r="Z51" s="97"/>
      <c r="AA51" s="97"/>
      <c r="AB51" s="97"/>
      <c r="AC51" s="97"/>
      <c r="AD51" s="97"/>
      <c r="AE51" s="51"/>
      <c r="AF51" s="51"/>
      <c r="AG51" s="51"/>
      <c r="AH51" s="51"/>
      <c r="AI51" s="51"/>
      <c r="AJ51" s="51"/>
      <c r="AK51" s="51"/>
      <c r="AL51" s="51"/>
      <c r="AM51" s="51"/>
    </row>
    <row r="52" spans="1:1">
      <c r="A52" s="36" t="s">
        <v>77</v>
      </c>
    </row>
  </sheetData>
  <sheetProtection password="9C2F" sheet="1" objects="1"/>
  <mergeCells count="125">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D42:AF43"/>
    <mergeCell ref="AG42:AH43"/>
    <mergeCell ref="AI42:AK43"/>
    <mergeCell ref="AL42:AM43"/>
    <mergeCell ref="AD22:AF23"/>
    <mergeCell ref="AG22:AH23"/>
    <mergeCell ref="AI22:AK23"/>
    <mergeCell ref="AL22:AM23"/>
    <mergeCell ref="A8:C9"/>
    <mergeCell ref="Y8:AA9"/>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32:N32 S32:V32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997" name="Check Box 13" r:id="rId4">
              <controlPr defaultSize="0">
                <anchor moveWithCells="1">
                  <from>
                    <xdr:col>7</xdr:col>
                    <xdr:colOff>171450</xdr:colOff>
                    <xdr:row>10</xdr:row>
                    <xdr:rowOff>0</xdr:rowOff>
                  </from>
                  <to>
                    <xdr:col>9</xdr:col>
                    <xdr:colOff>28575</xdr:colOff>
                    <xdr:row>11</xdr:row>
                    <xdr:rowOff>28575</xdr:rowOff>
                  </to>
                </anchor>
              </controlPr>
            </control>
          </mc:Choice>
        </mc:AlternateContent>
        <mc:AlternateContent xmlns:mc="http://schemas.openxmlformats.org/markup-compatibility/2006">
          <mc:Choice Requires="x14">
            <control shapeId="41998" name="Check Box 14" r:id="rId5">
              <controlPr defaultSize="0">
                <anchor moveWithCells="1">
                  <from>
                    <xdr:col>23</xdr:col>
                    <xdr:colOff>152400</xdr:colOff>
                    <xdr:row>10</xdr:row>
                    <xdr:rowOff>0</xdr:rowOff>
                  </from>
                  <to>
                    <xdr:col>25</xdr:col>
                    <xdr:colOff>47625</xdr:colOff>
                    <xdr:row>11</xdr:row>
                    <xdr:rowOff>28575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52"/>
  <sheetViews>
    <sheetView showGridLines="0" showZeros="0" view="pageBreakPreview" zoomScaleNormal="85" workbookViewId="0">
      <selection activeCell="A1" sqref="A1"/>
    </sheetView>
  </sheetViews>
  <sheetFormatPr defaultColWidth="2.25454545454545" defaultRowHeight="13"/>
  <cols>
    <col min="1" max="1" width="2.25454545454545" style="11" customWidth="1"/>
    <col min="2" max="7" width="2.25454545454545" style="11"/>
    <col min="8" max="19" width="2.37272727272727" style="11" customWidth="1"/>
    <col min="20" max="34" width="2.25454545454545" style="11"/>
    <col min="35" max="35" width="2.5" style="11" customWidth="1"/>
    <col min="36" max="40" width="2.25454545454545" style="11"/>
    <col min="41" max="47" width="2.25454545454545" style="11" hidden="1" customWidth="1"/>
    <col min="48" max="16384" width="2.25454545454545"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IF(AD22="","",MIN(AD22,ROUNDDOWN((AF30+AF39)/1000,0)))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48">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c r="AV28" s="10"/>
    </row>
    <row r="29" ht="15" customHeight="1" spans="1:39">
      <c r="A29" s="145"/>
      <c r="B29" s="145"/>
      <c r="C29" s="145"/>
      <c r="D29" s="145"/>
      <c r="E29" s="145"/>
      <c r="F29" s="145"/>
      <c r="G29" s="145"/>
      <c r="H29" s="146"/>
      <c r="I29" s="146"/>
      <c r="J29" s="146"/>
      <c r="K29" s="146"/>
      <c r="L29" s="146"/>
      <c r="M29" s="146"/>
      <c r="N29" s="146"/>
      <c r="O29" s="146"/>
      <c r="P29" s="146"/>
      <c r="Q29" s="146"/>
      <c r="R29" s="146"/>
      <c r="S29" s="146"/>
      <c r="T29" s="146"/>
      <c r="U29" s="146"/>
      <c r="V29" s="146"/>
      <c r="W29" s="146"/>
      <c r="X29" s="146"/>
      <c r="Y29" s="146"/>
      <c r="Z29" s="146"/>
      <c r="AA29" s="146"/>
      <c r="AB29" s="162"/>
      <c r="AC29" s="162"/>
      <c r="AD29" s="162"/>
      <c r="AE29" s="162"/>
      <c r="AF29" s="163"/>
      <c r="AG29" s="163"/>
      <c r="AH29" s="163"/>
      <c r="AI29" s="163"/>
      <c r="AJ29" s="163"/>
      <c r="AK29" s="163"/>
      <c r="AL29" s="163"/>
      <c r="AM29" s="163"/>
    </row>
    <row r="30" ht="15" customHeight="1" spans="1:39">
      <c r="A30" s="44" t="s">
        <v>47</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91">
        <f>SUM(AF25:AM29)</f>
        <v>0</v>
      </c>
      <c r="AG30" s="121"/>
      <c r="AH30" s="121"/>
      <c r="AI30" s="121"/>
      <c r="AJ30" s="121"/>
      <c r="AK30" s="121"/>
      <c r="AL30" s="121"/>
      <c r="AM30" s="122"/>
    </row>
    <row r="31" spans="1:39">
      <c r="A31" s="35"/>
      <c r="B31" s="10"/>
      <c r="C31" s="36"/>
      <c r="D31" s="37"/>
      <c r="F31" s="10"/>
      <c r="G31" s="10"/>
      <c r="H31" s="10"/>
      <c r="I31" s="10"/>
      <c r="J31" s="61"/>
      <c r="K31" s="61"/>
      <c r="L31" s="61"/>
      <c r="M31" s="61"/>
      <c r="N31" s="61"/>
      <c r="O31" s="62"/>
      <c r="P31" s="36"/>
      <c r="S31" s="61"/>
      <c r="T31" s="59"/>
      <c r="U31" s="61"/>
      <c r="V31" s="61"/>
      <c r="W31" s="72"/>
      <c r="AD31" s="36"/>
      <c r="AE31" s="92"/>
      <c r="AF31" s="92"/>
      <c r="AG31" s="92"/>
      <c r="AH31" s="72"/>
      <c r="AI31" s="123"/>
      <c r="AJ31" s="123"/>
      <c r="AK31" s="123"/>
      <c r="AL31" s="72"/>
      <c r="AM31" s="72"/>
    </row>
    <row r="32" spans="1:39">
      <c r="A32" s="36" t="s">
        <v>75</v>
      </c>
      <c r="B32" s="10"/>
      <c r="C32" s="36"/>
      <c r="D32" s="10"/>
      <c r="E32" s="37"/>
      <c r="F32" s="10"/>
      <c r="G32" s="10"/>
      <c r="H32" s="10"/>
      <c r="I32" s="10"/>
      <c r="J32" s="61"/>
      <c r="K32" s="61"/>
      <c r="L32" s="61"/>
      <c r="M32" s="61"/>
      <c r="N32" s="61"/>
      <c r="O32" s="62"/>
      <c r="P32" s="36"/>
      <c r="S32" s="61"/>
      <c r="T32" s="59"/>
      <c r="U32" s="61"/>
      <c r="V32" s="61"/>
      <c r="W32" s="72"/>
      <c r="AD32" s="36"/>
      <c r="AE32" s="92"/>
      <c r="AF32" s="92"/>
      <c r="AG32" s="92"/>
      <c r="AH32" s="72"/>
      <c r="AI32" s="123"/>
      <c r="AJ32" s="123"/>
      <c r="AK32" s="123"/>
      <c r="AL32" s="72"/>
      <c r="AM32" s="72"/>
    </row>
    <row r="33" ht="15" customHeight="1" spans="1:39">
      <c r="A33" s="18" t="s">
        <v>71</v>
      </c>
      <c r="B33" s="19"/>
      <c r="C33" s="19"/>
      <c r="D33" s="19"/>
      <c r="E33" s="19"/>
      <c r="F33" s="19"/>
      <c r="G33" s="20"/>
      <c r="H33" s="18" t="s">
        <v>72</v>
      </c>
      <c r="I33" s="19"/>
      <c r="J33" s="19"/>
      <c r="K33" s="19"/>
      <c r="L33" s="19"/>
      <c r="M33" s="19"/>
      <c r="N33" s="19"/>
      <c r="O33" s="19"/>
      <c r="P33" s="19"/>
      <c r="Q33" s="19"/>
      <c r="R33" s="19"/>
      <c r="S33" s="19"/>
      <c r="T33" s="19"/>
      <c r="U33" s="19"/>
      <c r="V33" s="19"/>
      <c r="W33" s="19"/>
      <c r="X33" s="19"/>
      <c r="Y33" s="19"/>
      <c r="Z33" s="19"/>
      <c r="AA33" s="19"/>
      <c r="AB33" s="18" t="s">
        <v>73</v>
      </c>
      <c r="AC33" s="19"/>
      <c r="AD33" s="19"/>
      <c r="AE33" s="19"/>
      <c r="AF33" s="18" t="s">
        <v>74</v>
      </c>
      <c r="AG33" s="19"/>
      <c r="AH33" s="19"/>
      <c r="AI33" s="19"/>
      <c r="AJ33" s="19"/>
      <c r="AK33" s="19"/>
      <c r="AL33" s="19"/>
      <c r="AM33" s="20"/>
    </row>
    <row r="34" ht="15" customHeight="1" spans="1:39">
      <c r="A34" s="141"/>
      <c r="B34" s="141"/>
      <c r="C34" s="141"/>
      <c r="D34" s="141"/>
      <c r="E34" s="141"/>
      <c r="F34" s="141"/>
      <c r="G34" s="141"/>
      <c r="H34" s="142"/>
      <c r="I34" s="142"/>
      <c r="J34" s="142"/>
      <c r="K34" s="142"/>
      <c r="L34" s="142"/>
      <c r="M34" s="142"/>
      <c r="N34" s="142"/>
      <c r="O34" s="142"/>
      <c r="P34" s="142"/>
      <c r="Q34" s="142"/>
      <c r="R34" s="142"/>
      <c r="S34" s="142"/>
      <c r="T34" s="142"/>
      <c r="U34" s="142"/>
      <c r="V34" s="142"/>
      <c r="W34" s="142"/>
      <c r="X34" s="142"/>
      <c r="Y34" s="142"/>
      <c r="Z34" s="142"/>
      <c r="AA34" s="142"/>
      <c r="AB34" s="158"/>
      <c r="AC34" s="158"/>
      <c r="AD34" s="158"/>
      <c r="AE34" s="158"/>
      <c r="AF34" s="159"/>
      <c r="AG34" s="159"/>
      <c r="AH34" s="159"/>
      <c r="AI34" s="159"/>
      <c r="AJ34" s="159"/>
      <c r="AK34" s="159"/>
      <c r="AL34" s="159"/>
      <c r="AM34" s="159"/>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SUM(AF34:AM38)</f>
        <v>0</v>
      </c>
      <c r="AG39" s="121"/>
      <c r="AH39" s="121"/>
      <c r="AI39" s="121"/>
      <c r="AJ39" s="121"/>
      <c r="AK39" s="121"/>
      <c r="AL39" s="121"/>
      <c r="AM39" s="122"/>
    </row>
    <row r="40" ht="6" customHeight="1" spans="1:34">
      <c r="A40" s="46"/>
      <c r="B40" s="46"/>
      <c r="C40" s="46"/>
      <c r="D40" s="46"/>
      <c r="E40" s="47"/>
      <c r="F40" s="47"/>
      <c r="G40" s="47"/>
      <c r="H40" s="47"/>
      <c r="I40" s="47"/>
      <c r="J40" s="63"/>
      <c r="K40" s="63"/>
      <c r="L40" s="63"/>
      <c r="M40" s="63"/>
      <c r="N40" s="63"/>
      <c r="AH40" s="124"/>
    </row>
    <row r="41" s="10" customFormat="1" ht="19.5" customHeight="1" spans="1:48">
      <c r="A41" s="48" t="s">
        <v>76</v>
      </c>
      <c r="B41" s="49"/>
      <c r="C41" s="49"/>
      <c r="D41" s="49"/>
      <c r="E41" s="49"/>
      <c r="F41" s="49"/>
      <c r="G41" s="49"/>
      <c r="H41" s="49"/>
      <c r="I41" s="64"/>
      <c r="J41" s="65"/>
      <c r="K41" s="49"/>
      <c r="L41" s="66"/>
      <c r="M41" s="66"/>
      <c r="N41" s="66"/>
      <c r="O41" s="49"/>
      <c r="P41" s="49"/>
      <c r="Q41" s="49"/>
      <c r="R41" s="49"/>
      <c r="S41" s="49"/>
      <c r="T41" s="73"/>
      <c r="U41" s="73"/>
      <c r="V41" s="73"/>
      <c r="W41" s="73"/>
      <c r="AC41" s="78"/>
      <c r="AD41" s="79" t="s">
        <v>67</v>
      </c>
      <c r="AE41" s="80"/>
      <c r="AF41" s="80"/>
      <c r="AG41" s="80"/>
      <c r="AH41" s="80"/>
      <c r="AI41" s="125" t="s">
        <v>68</v>
      </c>
      <c r="AJ41" s="126"/>
      <c r="AK41" s="126"/>
      <c r="AL41" s="126"/>
      <c r="AM41" s="127"/>
      <c r="AV41" s="10"/>
    </row>
    <row r="42" s="10" customFormat="1" ht="13.5" customHeight="1" spans="1:39">
      <c r="A42" s="49"/>
      <c r="B42" s="49"/>
      <c r="C42" s="49"/>
      <c r="D42" s="49"/>
      <c r="E42" s="49"/>
      <c r="F42" s="49"/>
      <c r="G42" s="49"/>
      <c r="H42" s="49"/>
      <c r="I42" s="49"/>
      <c r="J42" s="49"/>
      <c r="K42" s="49"/>
      <c r="L42" s="49"/>
      <c r="M42" s="49"/>
      <c r="N42" s="49"/>
      <c r="O42" s="49"/>
      <c r="P42" s="49"/>
      <c r="Q42" s="49"/>
      <c r="R42" s="49"/>
      <c r="S42" s="49"/>
      <c r="T42" s="49"/>
      <c r="U42" s="49"/>
      <c r="V42" s="49"/>
      <c r="W42" s="49"/>
      <c r="AC42" s="78"/>
      <c r="AD42" s="93" t="str">
        <f>IFERROR(VLOOKUP(L10,リスト!N2:Q39,4,FALSE)*AJ10,"")</f>
        <v/>
      </c>
      <c r="AE42" s="94"/>
      <c r="AF42" s="94"/>
      <c r="AG42" s="128" t="s">
        <v>69</v>
      </c>
      <c r="AH42" s="129"/>
      <c r="AI42" s="130" t="str">
        <f>IF(AD42="","",MIN(AD42,ROUNDDOWN(AF50/1000,0)))</f>
        <v/>
      </c>
      <c r="AJ42" s="131"/>
      <c r="AK42" s="131"/>
      <c r="AL42" s="128" t="s">
        <v>69</v>
      </c>
      <c r="AM42" s="129"/>
    </row>
    <row r="43" s="10" customFormat="1" ht="12" spans="1:46">
      <c r="A43" s="50"/>
      <c r="B43" s="49"/>
      <c r="C43" s="49"/>
      <c r="D43" s="49"/>
      <c r="E43" s="49"/>
      <c r="F43" s="49"/>
      <c r="G43" s="49"/>
      <c r="H43" s="49"/>
      <c r="I43" s="49"/>
      <c r="J43" s="49"/>
      <c r="K43" s="49"/>
      <c r="L43" s="49"/>
      <c r="M43" s="49"/>
      <c r="N43" s="49"/>
      <c r="O43" s="49"/>
      <c r="P43" s="49"/>
      <c r="Q43" s="49"/>
      <c r="R43" s="49"/>
      <c r="S43" s="49"/>
      <c r="T43" s="49"/>
      <c r="U43" s="49"/>
      <c r="V43" s="49"/>
      <c r="W43" s="49"/>
      <c r="AC43" s="78"/>
      <c r="AD43" s="95"/>
      <c r="AE43" s="96"/>
      <c r="AF43" s="96"/>
      <c r="AG43" s="132"/>
      <c r="AH43" s="133"/>
      <c r="AI43" s="134"/>
      <c r="AJ43" s="135"/>
      <c r="AK43" s="135"/>
      <c r="AL43" s="132"/>
      <c r="AM43" s="133"/>
      <c r="AT43" s="137"/>
    </row>
    <row r="44" ht="15" customHeight="1" spans="1:39">
      <c r="A44" s="18" t="s">
        <v>71</v>
      </c>
      <c r="B44" s="19"/>
      <c r="C44" s="19"/>
      <c r="D44" s="19"/>
      <c r="E44" s="19"/>
      <c r="F44" s="19"/>
      <c r="G44" s="20"/>
      <c r="H44" s="18" t="s">
        <v>72</v>
      </c>
      <c r="I44" s="19"/>
      <c r="J44" s="19"/>
      <c r="K44" s="19"/>
      <c r="L44" s="19"/>
      <c r="M44" s="19"/>
      <c r="N44" s="19"/>
      <c r="O44" s="19"/>
      <c r="P44" s="19"/>
      <c r="Q44" s="19"/>
      <c r="R44" s="19"/>
      <c r="S44" s="19"/>
      <c r="T44" s="19"/>
      <c r="U44" s="19"/>
      <c r="V44" s="19"/>
      <c r="W44" s="19"/>
      <c r="X44" s="19"/>
      <c r="Y44" s="19"/>
      <c r="Z44" s="19"/>
      <c r="AA44" s="19"/>
      <c r="AB44" s="18" t="s">
        <v>73</v>
      </c>
      <c r="AC44" s="19"/>
      <c r="AD44" s="26"/>
      <c r="AE44" s="27"/>
      <c r="AF44" s="26" t="s">
        <v>74</v>
      </c>
      <c r="AG44" s="26"/>
      <c r="AH44" s="26"/>
      <c r="AI44" s="26"/>
      <c r="AJ44" s="26"/>
      <c r="AK44" s="26"/>
      <c r="AL44" s="26"/>
      <c r="AM44" s="27"/>
    </row>
    <row r="45" ht="15" customHeight="1" spans="1:39">
      <c r="A45" s="141"/>
      <c r="B45" s="141"/>
      <c r="C45" s="141"/>
      <c r="D45" s="141"/>
      <c r="E45" s="141"/>
      <c r="F45" s="141"/>
      <c r="G45" s="141"/>
      <c r="H45" s="142"/>
      <c r="I45" s="142"/>
      <c r="J45" s="142"/>
      <c r="K45" s="142"/>
      <c r="L45" s="142"/>
      <c r="M45" s="142"/>
      <c r="N45" s="142"/>
      <c r="O45" s="142"/>
      <c r="P45" s="142"/>
      <c r="Q45" s="142"/>
      <c r="R45" s="142"/>
      <c r="S45" s="142"/>
      <c r="T45" s="142"/>
      <c r="U45" s="142"/>
      <c r="V45" s="142"/>
      <c r="W45" s="142"/>
      <c r="X45" s="142"/>
      <c r="Y45" s="142"/>
      <c r="Z45" s="142"/>
      <c r="AA45" s="142"/>
      <c r="AB45" s="158"/>
      <c r="AC45" s="158"/>
      <c r="AD45" s="158"/>
      <c r="AE45" s="158"/>
      <c r="AF45" s="159"/>
      <c r="AG45" s="159"/>
      <c r="AH45" s="159"/>
      <c r="AI45" s="159"/>
      <c r="AJ45" s="159"/>
      <c r="AK45" s="159"/>
      <c r="AL45" s="159"/>
      <c r="AM45" s="159"/>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48">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c r="AV48" s="11"/>
    </row>
    <row r="49" ht="15" customHeight="1" spans="1:39">
      <c r="A49" s="145"/>
      <c r="B49" s="145"/>
      <c r="C49" s="145"/>
      <c r="D49" s="145"/>
      <c r="E49" s="145"/>
      <c r="F49" s="145"/>
      <c r="G49" s="145"/>
      <c r="H49" s="146"/>
      <c r="I49" s="146"/>
      <c r="J49" s="146"/>
      <c r="K49" s="146"/>
      <c r="L49" s="146"/>
      <c r="M49" s="146"/>
      <c r="N49" s="146"/>
      <c r="O49" s="146"/>
      <c r="P49" s="146"/>
      <c r="Q49" s="146"/>
      <c r="R49" s="146"/>
      <c r="S49" s="146"/>
      <c r="T49" s="146"/>
      <c r="U49" s="146"/>
      <c r="V49" s="146"/>
      <c r="W49" s="146"/>
      <c r="X49" s="146"/>
      <c r="Y49" s="146"/>
      <c r="Z49" s="146"/>
      <c r="AA49" s="146"/>
      <c r="AB49" s="162"/>
      <c r="AC49" s="162"/>
      <c r="AD49" s="162"/>
      <c r="AE49" s="162"/>
      <c r="AF49" s="163"/>
      <c r="AG49" s="163"/>
      <c r="AH49" s="163"/>
      <c r="AI49" s="163"/>
      <c r="AJ49" s="163"/>
      <c r="AK49" s="163"/>
      <c r="AL49" s="163"/>
      <c r="AM49" s="163"/>
    </row>
    <row r="50" ht="15" customHeight="1" spans="1:39">
      <c r="A50" s="44" t="s">
        <v>47</v>
      </c>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91">
        <f>SUM(AF45:AM49)</f>
        <v>0</v>
      </c>
      <c r="AG50" s="121"/>
      <c r="AH50" s="121"/>
      <c r="AI50" s="121"/>
      <c r="AJ50" s="121"/>
      <c r="AK50" s="121"/>
      <c r="AL50" s="121"/>
      <c r="AM50" s="122"/>
    </row>
    <row r="51" ht="4.5" customHeight="1" spans="1:39">
      <c r="A51" s="46"/>
      <c r="B51" s="46"/>
      <c r="C51" s="46"/>
      <c r="D51" s="46"/>
      <c r="E51" s="51"/>
      <c r="F51" s="51"/>
      <c r="G51" s="51"/>
      <c r="H51" s="51"/>
      <c r="I51" s="51"/>
      <c r="J51" s="67"/>
      <c r="K51" s="67"/>
      <c r="L51" s="67"/>
      <c r="M51" s="67"/>
      <c r="N51" s="67"/>
      <c r="O51" s="51"/>
      <c r="P51" s="51"/>
      <c r="Q51" s="51"/>
      <c r="R51" s="51"/>
      <c r="S51" s="51"/>
      <c r="T51" s="51"/>
      <c r="U51" s="51"/>
      <c r="V51" s="51"/>
      <c r="W51" s="51"/>
      <c r="X51" s="51"/>
      <c r="Y51" s="97"/>
      <c r="Z51" s="97"/>
      <c r="AA51" s="97"/>
      <c r="AB51" s="97"/>
      <c r="AC51" s="97"/>
      <c r="AD51" s="97"/>
      <c r="AE51" s="51"/>
      <c r="AF51" s="51"/>
      <c r="AG51" s="51"/>
      <c r="AH51" s="51"/>
      <c r="AI51" s="51"/>
      <c r="AJ51" s="51"/>
      <c r="AK51" s="51"/>
      <c r="AL51" s="51"/>
      <c r="AM51" s="51"/>
    </row>
    <row r="52" spans="1:1">
      <c r="A52" s="36" t="s">
        <v>77</v>
      </c>
    </row>
  </sheetData>
  <sheetProtection password="9C2F" sheet="1" objects="1"/>
  <mergeCells count="125">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8:C9"/>
    <mergeCell ref="Y8:AA9"/>
    <mergeCell ref="AD22:AF23"/>
    <mergeCell ref="AG22:AH23"/>
    <mergeCell ref="AI22:AK23"/>
    <mergeCell ref="AL22:AM23"/>
    <mergeCell ref="AD42:AF43"/>
    <mergeCell ref="AG42:AH43"/>
    <mergeCell ref="AI42:AK43"/>
    <mergeCell ref="AL42:AM43"/>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32:N32 S32:V32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8369" name="Check Box 1" r:id="rId4">
              <controlPr defaultSize="0">
                <anchor moveWithCells="1">
                  <from>
                    <xdr:col>7</xdr:col>
                    <xdr:colOff>165735</xdr:colOff>
                    <xdr:row>10</xdr:row>
                    <xdr:rowOff>0</xdr:rowOff>
                  </from>
                  <to>
                    <xdr:col>9</xdr:col>
                    <xdr:colOff>28575</xdr:colOff>
                    <xdr:row>11</xdr:row>
                    <xdr:rowOff>28575</xdr:rowOff>
                  </to>
                </anchor>
              </controlPr>
            </control>
          </mc:Choice>
        </mc:AlternateContent>
        <mc:AlternateContent xmlns:mc="http://schemas.openxmlformats.org/markup-compatibility/2006">
          <mc:Choice Requires="x14">
            <control shapeId="58370" name="Check Box 2" r:id="rId5">
              <controlPr defaultSize="0">
                <anchor moveWithCells="1">
                  <from>
                    <xdr:col>23</xdr:col>
                    <xdr:colOff>152400</xdr:colOff>
                    <xdr:row>10</xdr:row>
                    <xdr:rowOff>0</xdr:rowOff>
                  </from>
                  <to>
                    <xdr:col>25</xdr:col>
                    <xdr:colOff>47625</xdr:colOff>
                    <xdr:row>11</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52"/>
  <sheetViews>
    <sheetView showGridLines="0" showZeros="0" view="pageBreakPreview" zoomScaleNormal="85" workbookViewId="0">
      <selection activeCell="A1" sqref="A1"/>
    </sheetView>
  </sheetViews>
  <sheetFormatPr defaultColWidth="2.25454545454545" defaultRowHeight="13"/>
  <cols>
    <col min="1" max="1" width="2.25454545454545" style="11" customWidth="1"/>
    <col min="2" max="7" width="2.25454545454545" style="11"/>
    <col min="8" max="19" width="2.37272727272727" style="11" customWidth="1"/>
    <col min="20" max="34" width="2.25454545454545" style="11"/>
    <col min="35" max="35" width="2.5" style="11" customWidth="1"/>
    <col min="36" max="40" width="2.25454545454545" style="11"/>
    <col min="41" max="47" width="2.25454545454545" style="11" hidden="1" customWidth="1"/>
    <col min="48" max="16384" width="2.25454545454545"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IF(AD22="","",MIN(AD22,ROUNDDOWN((AF30+AF39)/1000,0)))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48">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c r="AV28" s="10"/>
    </row>
    <row r="29" ht="15" customHeight="1" spans="1:39">
      <c r="A29" s="145"/>
      <c r="B29" s="145"/>
      <c r="C29" s="145"/>
      <c r="D29" s="145"/>
      <c r="E29" s="145"/>
      <c r="F29" s="145"/>
      <c r="G29" s="145"/>
      <c r="H29" s="146"/>
      <c r="I29" s="146"/>
      <c r="J29" s="146"/>
      <c r="K29" s="146"/>
      <c r="L29" s="146"/>
      <c r="M29" s="146"/>
      <c r="N29" s="146"/>
      <c r="O29" s="146"/>
      <c r="P29" s="146"/>
      <c r="Q29" s="146"/>
      <c r="R29" s="146"/>
      <c r="S29" s="146"/>
      <c r="T29" s="146"/>
      <c r="U29" s="146"/>
      <c r="V29" s="146"/>
      <c r="W29" s="146"/>
      <c r="X29" s="146"/>
      <c r="Y29" s="146"/>
      <c r="Z29" s="146"/>
      <c r="AA29" s="146"/>
      <c r="AB29" s="162"/>
      <c r="AC29" s="162"/>
      <c r="AD29" s="162"/>
      <c r="AE29" s="162"/>
      <c r="AF29" s="163"/>
      <c r="AG29" s="163"/>
      <c r="AH29" s="163"/>
      <c r="AI29" s="163"/>
      <c r="AJ29" s="163"/>
      <c r="AK29" s="163"/>
      <c r="AL29" s="163"/>
      <c r="AM29" s="163"/>
    </row>
    <row r="30" ht="15" customHeight="1" spans="1:39">
      <c r="A30" s="44" t="s">
        <v>47</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91">
        <f>SUM(AF25:AM29)</f>
        <v>0</v>
      </c>
      <c r="AG30" s="121"/>
      <c r="AH30" s="121"/>
      <c r="AI30" s="121"/>
      <c r="AJ30" s="121"/>
      <c r="AK30" s="121"/>
      <c r="AL30" s="121"/>
      <c r="AM30" s="122"/>
    </row>
    <row r="31" spans="1:39">
      <c r="A31" s="35"/>
      <c r="B31" s="10"/>
      <c r="C31" s="36"/>
      <c r="D31" s="37"/>
      <c r="F31" s="10"/>
      <c r="G31" s="10"/>
      <c r="H31" s="10"/>
      <c r="I31" s="10"/>
      <c r="J31" s="61"/>
      <c r="K31" s="61"/>
      <c r="L31" s="61"/>
      <c r="M31" s="61"/>
      <c r="N31" s="61"/>
      <c r="O31" s="62"/>
      <c r="P31" s="36"/>
      <c r="S31" s="61"/>
      <c r="T31" s="59"/>
      <c r="U31" s="61"/>
      <c r="V31" s="61"/>
      <c r="W31" s="72"/>
      <c r="AD31" s="36"/>
      <c r="AE31" s="92"/>
      <c r="AF31" s="92"/>
      <c r="AG31" s="92"/>
      <c r="AH31" s="72"/>
      <c r="AI31" s="123"/>
      <c r="AJ31" s="123"/>
      <c r="AK31" s="123"/>
      <c r="AL31" s="72"/>
      <c r="AM31" s="72"/>
    </row>
    <row r="32" spans="1:39">
      <c r="A32" s="36" t="s">
        <v>75</v>
      </c>
      <c r="B32" s="10"/>
      <c r="C32" s="36"/>
      <c r="D32" s="10"/>
      <c r="E32" s="37"/>
      <c r="F32" s="10"/>
      <c r="G32" s="10"/>
      <c r="H32" s="10"/>
      <c r="I32" s="10"/>
      <c r="J32" s="61"/>
      <c r="K32" s="61"/>
      <c r="L32" s="61"/>
      <c r="M32" s="61"/>
      <c r="N32" s="61"/>
      <c r="O32" s="62"/>
      <c r="P32" s="36"/>
      <c r="S32" s="61"/>
      <c r="T32" s="59"/>
      <c r="U32" s="61"/>
      <c r="V32" s="61"/>
      <c r="W32" s="72"/>
      <c r="AD32" s="36"/>
      <c r="AE32" s="92"/>
      <c r="AF32" s="92"/>
      <c r="AG32" s="92"/>
      <c r="AH32" s="72"/>
      <c r="AI32" s="123"/>
      <c r="AJ32" s="123"/>
      <c r="AK32" s="123"/>
      <c r="AL32" s="72"/>
      <c r="AM32" s="72"/>
    </row>
    <row r="33" ht="15" customHeight="1" spans="1:39">
      <c r="A33" s="18" t="s">
        <v>71</v>
      </c>
      <c r="B33" s="19"/>
      <c r="C33" s="19"/>
      <c r="D33" s="19"/>
      <c r="E33" s="19"/>
      <c r="F33" s="19"/>
      <c r="G33" s="20"/>
      <c r="H33" s="18" t="s">
        <v>72</v>
      </c>
      <c r="I33" s="19"/>
      <c r="J33" s="19"/>
      <c r="K33" s="19"/>
      <c r="L33" s="19"/>
      <c r="M33" s="19"/>
      <c r="N33" s="19"/>
      <c r="O33" s="19"/>
      <c r="P33" s="19"/>
      <c r="Q33" s="19"/>
      <c r="R33" s="19"/>
      <c r="S33" s="19"/>
      <c r="T33" s="19"/>
      <c r="U33" s="19"/>
      <c r="V33" s="19"/>
      <c r="W33" s="19"/>
      <c r="X33" s="19"/>
      <c r="Y33" s="19"/>
      <c r="Z33" s="19"/>
      <c r="AA33" s="19"/>
      <c r="AB33" s="18" t="s">
        <v>73</v>
      </c>
      <c r="AC33" s="19"/>
      <c r="AD33" s="19"/>
      <c r="AE33" s="19"/>
      <c r="AF33" s="18" t="s">
        <v>74</v>
      </c>
      <c r="AG33" s="19"/>
      <c r="AH33" s="19"/>
      <c r="AI33" s="19"/>
      <c r="AJ33" s="19"/>
      <c r="AK33" s="19"/>
      <c r="AL33" s="19"/>
      <c r="AM33" s="20"/>
    </row>
    <row r="34" ht="15" customHeight="1" spans="1:39">
      <c r="A34" s="141"/>
      <c r="B34" s="141"/>
      <c r="C34" s="141"/>
      <c r="D34" s="141"/>
      <c r="E34" s="141"/>
      <c r="F34" s="141"/>
      <c r="G34" s="141"/>
      <c r="H34" s="142"/>
      <c r="I34" s="142"/>
      <c r="J34" s="142"/>
      <c r="K34" s="142"/>
      <c r="L34" s="142"/>
      <c r="M34" s="142"/>
      <c r="N34" s="142"/>
      <c r="O34" s="142"/>
      <c r="P34" s="142"/>
      <c r="Q34" s="142"/>
      <c r="R34" s="142"/>
      <c r="S34" s="142"/>
      <c r="T34" s="142"/>
      <c r="U34" s="142"/>
      <c r="V34" s="142"/>
      <c r="W34" s="142"/>
      <c r="X34" s="142"/>
      <c r="Y34" s="142"/>
      <c r="Z34" s="142"/>
      <c r="AA34" s="142"/>
      <c r="AB34" s="158"/>
      <c r="AC34" s="158"/>
      <c r="AD34" s="158"/>
      <c r="AE34" s="158"/>
      <c r="AF34" s="159"/>
      <c r="AG34" s="159"/>
      <c r="AH34" s="159"/>
      <c r="AI34" s="159"/>
      <c r="AJ34" s="159"/>
      <c r="AK34" s="159"/>
      <c r="AL34" s="159"/>
      <c r="AM34" s="159"/>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SUM(AF34:AM38)</f>
        <v>0</v>
      </c>
      <c r="AG39" s="121"/>
      <c r="AH39" s="121"/>
      <c r="AI39" s="121"/>
      <c r="AJ39" s="121"/>
      <c r="AK39" s="121"/>
      <c r="AL39" s="121"/>
      <c r="AM39" s="122"/>
    </row>
    <row r="40" ht="6" customHeight="1" spans="1:34">
      <c r="A40" s="46"/>
      <c r="B40" s="46"/>
      <c r="C40" s="46"/>
      <c r="D40" s="46"/>
      <c r="E40" s="47"/>
      <c r="F40" s="47"/>
      <c r="G40" s="47"/>
      <c r="H40" s="47"/>
      <c r="I40" s="47"/>
      <c r="J40" s="63"/>
      <c r="K40" s="63"/>
      <c r="L40" s="63"/>
      <c r="M40" s="63"/>
      <c r="N40" s="63"/>
      <c r="AH40" s="124"/>
    </row>
    <row r="41" s="10" customFormat="1" ht="19.5" customHeight="1" spans="1:48">
      <c r="A41" s="48" t="s">
        <v>76</v>
      </c>
      <c r="B41" s="49"/>
      <c r="C41" s="49"/>
      <c r="D41" s="49"/>
      <c r="E41" s="49"/>
      <c r="F41" s="49"/>
      <c r="G41" s="49"/>
      <c r="H41" s="49"/>
      <c r="I41" s="64"/>
      <c r="J41" s="65"/>
      <c r="K41" s="49"/>
      <c r="L41" s="66"/>
      <c r="M41" s="66"/>
      <c r="N41" s="66"/>
      <c r="O41" s="49"/>
      <c r="P41" s="49"/>
      <c r="Q41" s="49"/>
      <c r="R41" s="49"/>
      <c r="S41" s="49"/>
      <c r="T41" s="73"/>
      <c r="U41" s="73"/>
      <c r="V41" s="73"/>
      <c r="W41" s="73"/>
      <c r="AC41" s="78"/>
      <c r="AD41" s="79" t="s">
        <v>67</v>
      </c>
      <c r="AE41" s="80"/>
      <c r="AF41" s="80"/>
      <c r="AG41" s="80"/>
      <c r="AH41" s="80"/>
      <c r="AI41" s="125" t="s">
        <v>68</v>
      </c>
      <c r="AJ41" s="126"/>
      <c r="AK41" s="126"/>
      <c r="AL41" s="126"/>
      <c r="AM41" s="127"/>
      <c r="AV41" s="10"/>
    </row>
    <row r="42" s="10" customFormat="1" ht="13.5" customHeight="1" spans="1:39">
      <c r="A42" s="49"/>
      <c r="B42" s="49"/>
      <c r="C42" s="49"/>
      <c r="D42" s="49"/>
      <c r="E42" s="49"/>
      <c r="F42" s="49"/>
      <c r="G42" s="49"/>
      <c r="H42" s="49"/>
      <c r="I42" s="49"/>
      <c r="J42" s="49"/>
      <c r="K42" s="49"/>
      <c r="L42" s="49"/>
      <c r="M42" s="49"/>
      <c r="N42" s="49"/>
      <c r="O42" s="49"/>
      <c r="P42" s="49"/>
      <c r="Q42" s="49"/>
      <c r="R42" s="49"/>
      <c r="S42" s="49"/>
      <c r="T42" s="49"/>
      <c r="U42" s="49"/>
      <c r="V42" s="49"/>
      <c r="W42" s="49"/>
      <c r="AC42" s="78"/>
      <c r="AD42" s="93" t="str">
        <f>IFERROR(VLOOKUP(L10,リスト!N2:Q39,4,FALSE)*AJ10,"")</f>
        <v/>
      </c>
      <c r="AE42" s="94"/>
      <c r="AF42" s="94"/>
      <c r="AG42" s="128" t="s">
        <v>69</v>
      </c>
      <c r="AH42" s="129"/>
      <c r="AI42" s="130" t="str">
        <f>IF(AD42="","",MIN(AD42,ROUNDDOWN(AF50/1000,0)))</f>
        <v/>
      </c>
      <c r="AJ42" s="131"/>
      <c r="AK42" s="131"/>
      <c r="AL42" s="128" t="s">
        <v>69</v>
      </c>
      <c r="AM42" s="129"/>
    </row>
    <row r="43" s="10" customFormat="1" ht="12" spans="1:46">
      <c r="A43" s="50"/>
      <c r="B43" s="49"/>
      <c r="C43" s="49"/>
      <c r="D43" s="49"/>
      <c r="E43" s="49"/>
      <c r="F43" s="49"/>
      <c r="G43" s="49"/>
      <c r="H43" s="49"/>
      <c r="I43" s="49"/>
      <c r="J43" s="49"/>
      <c r="K43" s="49"/>
      <c r="L43" s="49"/>
      <c r="M43" s="49"/>
      <c r="N43" s="49"/>
      <c r="O43" s="49"/>
      <c r="P43" s="49"/>
      <c r="Q43" s="49"/>
      <c r="R43" s="49"/>
      <c r="S43" s="49"/>
      <c r="T43" s="49"/>
      <c r="U43" s="49"/>
      <c r="V43" s="49"/>
      <c r="W43" s="49"/>
      <c r="AC43" s="78"/>
      <c r="AD43" s="95"/>
      <c r="AE43" s="96"/>
      <c r="AF43" s="96"/>
      <c r="AG43" s="132"/>
      <c r="AH43" s="133"/>
      <c r="AI43" s="134"/>
      <c r="AJ43" s="135"/>
      <c r="AK43" s="135"/>
      <c r="AL43" s="132"/>
      <c r="AM43" s="133"/>
      <c r="AT43" s="137"/>
    </row>
    <row r="44" ht="15" customHeight="1" spans="1:39">
      <c r="A44" s="18" t="s">
        <v>71</v>
      </c>
      <c r="B44" s="19"/>
      <c r="C44" s="19"/>
      <c r="D44" s="19"/>
      <c r="E44" s="19"/>
      <c r="F44" s="19"/>
      <c r="G44" s="20"/>
      <c r="H44" s="18" t="s">
        <v>72</v>
      </c>
      <c r="I44" s="19"/>
      <c r="J44" s="19"/>
      <c r="K44" s="19"/>
      <c r="L44" s="19"/>
      <c r="M44" s="19"/>
      <c r="N44" s="19"/>
      <c r="O44" s="19"/>
      <c r="P44" s="19"/>
      <c r="Q44" s="19"/>
      <c r="R44" s="19"/>
      <c r="S44" s="19"/>
      <c r="T44" s="19"/>
      <c r="U44" s="19"/>
      <c r="V44" s="19"/>
      <c r="W44" s="19"/>
      <c r="X44" s="19"/>
      <c r="Y44" s="19"/>
      <c r="Z44" s="19"/>
      <c r="AA44" s="19"/>
      <c r="AB44" s="18" t="s">
        <v>73</v>
      </c>
      <c r="AC44" s="19"/>
      <c r="AD44" s="26"/>
      <c r="AE44" s="27"/>
      <c r="AF44" s="26" t="s">
        <v>74</v>
      </c>
      <c r="AG44" s="26"/>
      <c r="AH44" s="26"/>
      <c r="AI44" s="26"/>
      <c r="AJ44" s="26"/>
      <c r="AK44" s="26"/>
      <c r="AL44" s="26"/>
      <c r="AM44" s="27"/>
    </row>
    <row r="45" ht="15" customHeight="1" spans="1:39">
      <c r="A45" s="141"/>
      <c r="B45" s="141"/>
      <c r="C45" s="141"/>
      <c r="D45" s="141"/>
      <c r="E45" s="141"/>
      <c r="F45" s="141"/>
      <c r="G45" s="141"/>
      <c r="H45" s="142"/>
      <c r="I45" s="142"/>
      <c r="J45" s="142"/>
      <c r="K45" s="142"/>
      <c r="L45" s="142"/>
      <c r="M45" s="142"/>
      <c r="N45" s="142"/>
      <c r="O45" s="142"/>
      <c r="P45" s="142"/>
      <c r="Q45" s="142"/>
      <c r="R45" s="142"/>
      <c r="S45" s="142"/>
      <c r="T45" s="142"/>
      <c r="U45" s="142"/>
      <c r="V45" s="142"/>
      <c r="W45" s="142"/>
      <c r="X45" s="142"/>
      <c r="Y45" s="142"/>
      <c r="Z45" s="142"/>
      <c r="AA45" s="142"/>
      <c r="AB45" s="158"/>
      <c r="AC45" s="158"/>
      <c r="AD45" s="158"/>
      <c r="AE45" s="158"/>
      <c r="AF45" s="159"/>
      <c r="AG45" s="159"/>
      <c r="AH45" s="159"/>
      <c r="AI45" s="159"/>
      <c r="AJ45" s="159"/>
      <c r="AK45" s="159"/>
      <c r="AL45" s="159"/>
      <c r="AM45" s="159"/>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48">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c r="AV48" s="11"/>
    </row>
    <row r="49" ht="15" customHeight="1" spans="1:39">
      <c r="A49" s="145"/>
      <c r="B49" s="145"/>
      <c r="C49" s="145"/>
      <c r="D49" s="145"/>
      <c r="E49" s="145"/>
      <c r="F49" s="145"/>
      <c r="G49" s="145"/>
      <c r="H49" s="146"/>
      <c r="I49" s="146"/>
      <c r="J49" s="146"/>
      <c r="K49" s="146"/>
      <c r="L49" s="146"/>
      <c r="M49" s="146"/>
      <c r="N49" s="146"/>
      <c r="O49" s="146"/>
      <c r="P49" s="146"/>
      <c r="Q49" s="146"/>
      <c r="R49" s="146"/>
      <c r="S49" s="146"/>
      <c r="T49" s="146"/>
      <c r="U49" s="146"/>
      <c r="V49" s="146"/>
      <c r="W49" s="146"/>
      <c r="X49" s="146"/>
      <c r="Y49" s="146"/>
      <c r="Z49" s="146"/>
      <c r="AA49" s="146"/>
      <c r="AB49" s="162"/>
      <c r="AC49" s="162"/>
      <c r="AD49" s="162"/>
      <c r="AE49" s="162"/>
      <c r="AF49" s="163"/>
      <c r="AG49" s="163"/>
      <c r="AH49" s="163"/>
      <c r="AI49" s="163"/>
      <c r="AJ49" s="163"/>
      <c r="AK49" s="163"/>
      <c r="AL49" s="163"/>
      <c r="AM49" s="163"/>
    </row>
    <row r="50" ht="15" customHeight="1" spans="1:39">
      <c r="A50" s="44" t="s">
        <v>47</v>
      </c>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91">
        <f>SUM(AF45:AM49)</f>
        <v>0</v>
      </c>
      <c r="AG50" s="121"/>
      <c r="AH50" s="121"/>
      <c r="AI50" s="121"/>
      <c r="AJ50" s="121"/>
      <c r="AK50" s="121"/>
      <c r="AL50" s="121"/>
      <c r="AM50" s="122"/>
    </row>
    <row r="51" ht="4.5" customHeight="1" spans="1:39">
      <c r="A51" s="46"/>
      <c r="B51" s="46"/>
      <c r="C51" s="46"/>
      <c r="D51" s="46"/>
      <c r="E51" s="51"/>
      <c r="F51" s="51"/>
      <c r="G51" s="51"/>
      <c r="H51" s="51"/>
      <c r="I51" s="51"/>
      <c r="J51" s="67"/>
      <c r="K51" s="67"/>
      <c r="L51" s="67"/>
      <c r="M51" s="67"/>
      <c r="N51" s="67"/>
      <c r="O51" s="51"/>
      <c r="P51" s="51"/>
      <c r="Q51" s="51"/>
      <c r="R51" s="51"/>
      <c r="S51" s="51"/>
      <c r="T51" s="51"/>
      <c r="U51" s="51"/>
      <c r="V51" s="51"/>
      <c r="W51" s="51"/>
      <c r="X51" s="51"/>
      <c r="Y51" s="97"/>
      <c r="Z51" s="97"/>
      <c r="AA51" s="97"/>
      <c r="AB51" s="97"/>
      <c r="AC51" s="97"/>
      <c r="AD51" s="97"/>
      <c r="AE51" s="51"/>
      <c r="AF51" s="51"/>
      <c r="AG51" s="51"/>
      <c r="AH51" s="51"/>
      <c r="AI51" s="51"/>
      <c r="AJ51" s="51"/>
      <c r="AK51" s="51"/>
      <c r="AL51" s="51"/>
      <c r="AM51" s="51"/>
    </row>
    <row r="52" spans="1:1">
      <c r="A52" s="36" t="s">
        <v>77</v>
      </c>
    </row>
  </sheetData>
  <sheetProtection password="9C2F" sheet="1" objects="1"/>
  <mergeCells count="125">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8:C9"/>
    <mergeCell ref="Y8:AA9"/>
    <mergeCell ref="AD22:AF23"/>
    <mergeCell ref="AG22:AH23"/>
    <mergeCell ref="AI22:AK23"/>
    <mergeCell ref="AL22:AM23"/>
    <mergeCell ref="AD42:AF43"/>
    <mergeCell ref="AG42:AH43"/>
    <mergeCell ref="AI42:AK43"/>
    <mergeCell ref="AL42:AM43"/>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32:N32 S32:V32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9393" name="Check Box 1" r:id="rId4">
              <controlPr defaultSize="0">
                <anchor moveWithCells="1">
                  <from>
                    <xdr:col>7</xdr:col>
                    <xdr:colOff>165735</xdr:colOff>
                    <xdr:row>10</xdr:row>
                    <xdr:rowOff>0</xdr:rowOff>
                  </from>
                  <to>
                    <xdr:col>9</xdr:col>
                    <xdr:colOff>28575</xdr:colOff>
                    <xdr:row>11</xdr:row>
                    <xdr:rowOff>28575</xdr:rowOff>
                  </to>
                </anchor>
              </controlPr>
            </control>
          </mc:Choice>
        </mc:AlternateContent>
        <mc:AlternateContent xmlns:mc="http://schemas.openxmlformats.org/markup-compatibility/2006">
          <mc:Choice Requires="x14">
            <control shapeId="59394" name="Check Box 2" r:id="rId5">
              <controlPr defaultSize="0">
                <anchor moveWithCells="1">
                  <from>
                    <xdr:col>23</xdr:col>
                    <xdr:colOff>152400</xdr:colOff>
                    <xdr:row>10</xdr:row>
                    <xdr:rowOff>0</xdr:rowOff>
                  </from>
                  <to>
                    <xdr:col>25</xdr:col>
                    <xdr:colOff>47625</xdr:colOff>
                    <xdr:row>11</xdr:row>
                    <xdr:rowOff>28575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52"/>
  <sheetViews>
    <sheetView showGridLines="0" showZeros="0" view="pageBreakPreview" zoomScaleNormal="85" workbookViewId="0">
      <selection activeCell="A1" sqref="A1"/>
    </sheetView>
  </sheetViews>
  <sheetFormatPr defaultColWidth="2.25454545454545" defaultRowHeight="13"/>
  <cols>
    <col min="1" max="1" width="2.25454545454545" style="11" customWidth="1"/>
    <col min="2" max="7" width="2.25454545454545" style="11"/>
    <col min="8" max="19" width="2.37272727272727" style="11" customWidth="1"/>
    <col min="20" max="34" width="2.25454545454545" style="11"/>
    <col min="35" max="35" width="2.5" style="11" customWidth="1"/>
    <col min="36" max="40" width="2.25454545454545" style="11"/>
    <col min="41" max="47" width="2.25454545454545" style="11" hidden="1" customWidth="1"/>
    <col min="48" max="16384" width="2.25454545454545"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IF(AD22="","",MIN(AD22,ROUNDDOWN((AF30+AF39)/1000,0)))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48">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c r="AV28" s="10"/>
    </row>
    <row r="29" ht="15" customHeight="1" spans="1:39">
      <c r="A29" s="145"/>
      <c r="B29" s="145"/>
      <c r="C29" s="145"/>
      <c r="D29" s="145"/>
      <c r="E29" s="145"/>
      <c r="F29" s="145"/>
      <c r="G29" s="145"/>
      <c r="H29" s="146"/>
      <c r="I29" s="146"/>
      <c r="J29" s="146"/>
      <c r="K29" s="146"/>
      <c r="L29" s="146"/>
      <c r="M29" s="146"/>
      <c r="N29" s="146"/>
      <c r="O29" s="146"/>
      <c r="P29" s="146"/>
      <c r="Q29" s="146"/>
      <c r="R29" s="146"/>
      <c r="S29" s="146"/>
      <c r="T29" s="146"/>
      <c r="U29" s="146"/>
      <c r="V29" s="146"/>
      <c r="W29" s="146"/>
      <c r="X29" s="146"/>
      <c r="Y29" s="146"/>
      <c r="Z29" s="146"/>
      <c r="AA29" s="146"/>
      <c r="AB29" s="162"/>
      <c r="AC29" s="162"/>
      <c r="AD29" s="162"/>
      <c r="AE29" s="162"/>
      <c r="AF29" s="163"/>
      <c r="AG29" s="163"/>
      <c r="AH29" s="163"/>
      <c r="AI29" s="163"/>
      <c r="AJ29" s="163"/>
      <c r="AK29" s="163"/>
      <c r="AL29" s="163"/>
      <c r="AM29" s="163"/>
    </row>
    <row r="30" ht="15" customHeight="1" spans="1:39">
      <c r="A30" s="44" t="s">
        <v>47</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91">
        <f>SUM(AF25:AM29)</f>
        <v>0</v>
      </c>
      <c r="AG30" s="121"/>
      <c r="AH30" s="121"/>
      <c r="AI30" s="121"/>
      <c r="AJ30" s="121"/>
      <c r="AK30" s="121"/>
      <c r="AL30" s="121"/>
      <c r="AM30" s="122"/>
    </row>
    <row r="31" spans="1:39">
      <c r="A31" s="35"/>
      <c r="B31" s="10"/>
      <c r="C31" s="36"/>
      <c r="D31" s="37"/>
      <c r="F31" s="10"/>
      <c r="G31" s="10"/>
      <c r="H31" s="10"/>
      <c r="I31" s="10"/>
      <c r="J31" s="61"/>
      <c r="K31" s="61"/>
      <c r="L31" s="61"/>
      <c r="M31" s="61"/>
      <c r="N31" s="61"/>
      <c r="O31" s="62"/>
      <c r="P31" s="36"/>
      <c r="S31" s="61"/>
      <c r="T31" s="59"/>
      <c r="U31" s="61"/>
      <c r="V31" s="61"/>
      <c r="W31" s="72"/>
      <c r="AD31" s="36"/>
      <c r="AE31" s="92"/>
      <c r="AF31" s="92"/>
      <c r="AG31" s="92"/>
      <c r="AH31" s="72"/>
      <c r="AI31" s="123"/>
      <c r="AJ31" s="123"/>
      <c r="AK31" s="123"/>
      <c r="AL31" s="72"/>
      <c r="AM31" s="72"/>
    </row>
    <row r="32" spans="1:39">
      <c r="A32" s="36" t="s">
        <v>75</v>
      </c>
      <c r="B32" s="10"/>
      <c r="C32" s="36"/>
      <c r="D32" s="10"/>
      <c r="E32" s="37"/>
      <c r="F32" s="10"/>
      <c r="G32" s="10"/>
      <c r="H32" s="10"/>
      <c r="I32" s="10"/>
      <c r="J32" s="61"/>
      <c r="K32" s="61"/>
      <c r="L32" s="61"/>
      <c r="M32" s="61"/>
      <c r="N32" s="61"/>
      <c r="O32" s="62"/>
      <c r="P32" s="36"/>
      <c r="S32" s="61"/>
      <c r="T32" s="59"/>
      <c r="U32" s="61"/>
      <c r="V32" s="61"/>
      <c r="W32" s="72"/>
      <c r="AD32" s="36"/>
      <c r="AE32" s="92"/>
      <c r="AF32" s="92"/>
      <c r="AG32" s="92"/>
      <c r="AH32" s="72"/>
      <c r="AI32" s="123"/>
      <c r="AJ32" s="123"/>
      <c r="AK32" s="123"/>
      <c r="AL32" s="72"/>
      <c r="AM32" s="72"/>
    </row>
    <row r="33" ht="15" customHeight="1" spans="1:39">
      <c r="A33" s="18" t="s">
        <v>71</v>
      </c>
      <c r="B33" s="19"/>
      <c r="C33" s="19"/>
      <c r="D33" s="19"/>
      <c r="E33" s="19"/>
      <c r="F33" s="19"/>
      <c r="G33" s="20"/>
      <c r="H33" s="18" t="s">
        <v>72</v>
      </c>
      <c r="I33" s="19"/>
      <c r="J33" s="19"/>
      <c r="K33" s="19"/>
      <c r="L33" s="19"/>
      <c r="M33" s="19"/>
      <c r="N33" s="19"/>
      <c r="O33" s="19"/>
      <c r="P33" s="19"/>
      <c r="Q33" s="19"/>
      <c r="R33" s="19"/>
      <c r="S33" s="19"/>
      <c r="T33" s="19"/>
      <c r="U33" s="19"/>
      <c r="V33" s="19"/>
      <c r="W33" s="19"/>
      <c r="X33" s="19"/>
      <c r="Y33" s="19"/>
      <c r="Z33" s="19"/>
      <c r="AA33" s="19"/>
      <c r="AB33" s="18" t="s">
        <v>73</v>
      </c>
      <c r="AC33" s="19"/>
      <c r="AD33" s="19"/>
      <c r="AE33" s="19"/>
      <c r="AF33" s="18" t="s">
        <v>74</v>
      </c>
      <c r="AG33" s="19"/>
      <c r="AH33" s="19"/>
      <c r="AI33" s="19"/>
      <c r="AJ33" s="19"/>
      <c r="AK33" s="19"/>
      <c r="AL33" s="19"/>
      <c r="AM33" s="20"/>
    </row>
    <row r="34" ht="15" customHeight="1" spans="1:39">
      <c r="A34" s="141"/>
      <c r="B34" s="141"/>
      <c r="C34" s="141"/>
      <c r="D34" s="141"/>
      <c r="E34" s="141"/>
      <c r="F34" s="141"/>
      <c r="G34" s="141"/>
      <c r="H34" s="142"/>
      <c r="I34" s="142"/>
      <c r="J34" s="142"/>
      <c r="K34" s="142"/>
      <c r="L34" s="142"/>
      <c r="M34" s="142"/>
      <c r="N34" s="142"/>
      <c r="O34" s="142"/>
      <c r="P34" s="142"/>
      <c r="Q34" s="142"/>
      <c r="R34" s="142"/>
      <c r="S34" s="142"/>
      <c r="T34" s="142"/>
      <c r="U34" s="142"/>
      <c r="V34" s="142"/>
      <c r="W34" s="142"/>
      <c r="X34" s="142"/>
      <c r="Y34" s="142"/>
      <c r="Z34" s="142"/>
      <c r="AA34" s="142"/>
      <c r="AB34" s="158"/>
      <c r="AC34" s="158"/>
      <c r="AD34" s="158"/>
      <c r="AE34" s="158"/>
      <c r="AF34" s="159"/>
      <c r="AG34" s="159"/>
      <c r="AH34" s="159"/>
      <c r="AI34" s="159"/>
      <c r="AJ34" s="159"/>
      <c r="AK34" s="159"/>
      <c r="AL34" s="159"/>
      <c r="AM34" s="159"/>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SUM(AF34:AM38)</f>
        <v>0</v>
      </c>
      <c r="AG39" s="121"/>
      <c r="AH39" s="121"/>
      <c r="AI39" s="121"/>
      <c r="AJ39" s="121"/>
      <c r="AK39" s="121"/>
      <c r="AL39" s="121"/>
      <c r="AM39" s="122"/>
    </row>
    <row r="40" ht="6" customHeight="1" spans="1:34">
      <c r="A40" s="46"/>
      <c r="B40" s="46"/>
      <c r="C40" s="46"/>
      <c r="D40" s="46"/>
      <c r="E40" s="47"/>
      <c r="F40" s="47"/>
      <c r="G40" s="47"/>
      <c r="H40" s="47"/>
      <c r="I40" s="47"/>
      <c r="J40" s="63"/>
      <c r="K40" s="63"/>
      <c r="L40" s="63"/>
      <c r="M40" s="63"/>
      <c r="N40" s="63"/>
      <c r="AH40" s="124"/>
    </row>
    <row r="41" s="10" customFormat="1" ht="19.5" customHeight="1" spans="1:48">
      <c r="A41" s="48" t="s">
        <v>76</v>
      </c>
      <c r="B41" s="49"/>
      <c r="C41" s="49"/>
      <c r="D41" s="49"/>
      <c r="E41" s="49"/>
      <c r="F41" s="49"/>
      <c r="G41" s="49"/>
      <c r="H41" s="49"/>
      <c r="I41" s="64"/>
      <c r="J41" s="65"/>
      <c r="K41" s="49"/>
      <c r="L41" s="66"/>
      <c r="M41" s="66"/>
      <c r="N41" s="66"/>
      <c r="O41" s="49"/>
      <c r="P41" s="49"/>
      <c r="Q41" s="49"/>
      <c r="R41" s="49"/>
      <c r="S41" s="49"/>
      <c r="T41" s="73"/>
      <c r="U41" s="73"/>
      <c r="V41" s="73"/>
      <c r="W41" s="73"/>
      <c r="AC41" s="78"/>
      <c r="AD41" s="79" t="s">
        <v>67</v>
      </c>
      <c r="AE41" s="80"/>
      <c r="AF41" s="80"/>
      <c r="AG41" s="80"/>
      <c r="AH41" s="80"/>
      <c r="AI41" s="125" t="s">
        <v>68</v>
      </c>
      <c r="AJ41" s="126"/>
      <c r="AK41" s="126"/>
      <c r="AL41" s="126"/>
      <c r="AM41" s="127"/>
      <c r="AV41" s="10"/>
    </row>
    <row r="42" s="10" customFormat="1" ht="13.5" customHeight="1" spans="1:39">
      <c r="A42" s="49"/>
      <c r="B42" s="49"/>
      <c r="C42" s="49"/>
      <c r="D42" s="49"/>
      <c r="E42" s="49"/>
      <c r="F42" s="49"/>
      <c r="G42" s="49"/>
      <c r="H42" s="49"/>
      <c r="I42" s="49"/>
      <c r="J42" s="49"/>
      <c r="K42" s="49"/>
      <c r="L42" s="49"/>
      <c r="M42" s="49"/>
      <c r="N42" s="49"/>
      <c r="O42" s="49"/>
      <c r="P42" s="49"/>
      <c r="Q42" s="49"/>
      <c r="R42" s="49"/>
      <c r="S42" s="49"/>
      <c r="T42" s="49"/>
      <c r="U42" s="49"/>
      <c r="V42" s="49"/>
      <c r="W42" s="49"/>
      <c r="AC42" s="78"/>
      <c r="AD42" s="93" t="str">
        <f>IFERROR(VLOOKUP(L10,リスト!N2:Q39,4,FALSE)*AJ10,"")</f>
        <v/>
      </c>
      <c r="AE42" s="94"/>
      <c r="AF42" s="94"/>
      <c r="AG42" s="128" t="s">
        <v>69</v>
      </c>
      <c r="AH42" s="129"/>
      <c r="AI42" s="130" t="str">
        <f>IF(AD42="","",MIN(AD42,ROUNDDOWN(AF50/1000,0)))</f>
        <v/>
      </c>
      <c r="AJ42" s="131"/>
      <c r="AK42" s="131"/>
      <c r="AL42" s="128" t="s">
        <v>69</v>
      </c>
      <c r="AM42" s="129"/>
    </row>
    <row r="43" s="10" customFormat="1" ht="12" spans="1:46">
      <c r="A43" s="50"/>
      <c r="B43" s="49"/>
      <c r="C43" s="49"/>
      <c r="D43" s="49"/>
      <c r="E43" s="49"/>
      <c r="F43" s="49"/>
      <c r="G43" s="49"/>
      <c r="H43" s="49"/>
      <c r="I43" s="49"/>
      <c r="J43" s="49"/>
      <c r="K43" s="49"/>
      <c r="L43" s="49"/>
      <c r="M43" s="49"/>
      <c r="N43" s="49"/>
      <c r="O43" s="49"/>
      <c r="P43" s="49"/>
      <c r="Q43" s="49"/>
      <c r="R43" s="49"/>
      <c r="S43" s="49"/>
      <c r="T43" s="49"/>
      <c r="U43" s="49"/>
      <c r="V43" s="49"/>
      <c r="W43" s="49"/>
      <c r="AC43" s="78"/>
      <c r="AD43" s="95"/>
      <c r="AE43" s="96"/>
      <c r="AF43" s="96"/>
      <c r="AG43" s="132"/>
      <c r="AH43" s="133"/>
      <c r="AI43" s="134"/>
      <c r="AJ43" s="135"/>
      <c r="AK43" s="135"/>
      <c r="AL43" s="132"/>
      <c r="AM43" s="133"/>
      <c r="AT43" s="137"/>
    </row>
    <row r="44" ht="15" customHeight="1" spans="1:39">
      <c r="A44" s="18" t="s">
        <v>71</v>
      </c>
      <c r="B44" s="19"/>
      <c r="C44" s="19"/>
      <c r="D44" s="19"/>
      <c r="E44" s="19"/>
      <c r="F44" s="19"/>
      <c r="G44" s="20"/>
      <c r="H44" s="18" t="s">
        <v>72</v>
      </c>
      <c r="I44" s="19"/>
      <c r="J44" s="19"/>
      <c r="K44" s="19"/>
      <c r="L44" s="19"/>
      <c r="M44" s="19"/>
      <c r="N44" s="19"/>
      <c r="O44" s="19"/>
      <c r="P44" s="19"/>
      <c r="Q44" s="19"/>
      <c r="R44" s="19"/>
      <c r="S44" s="19"/>
      <c r="T44" s="19"/>
      <c r="U44" s="19"/>
      <c r="V44" s="19"/>
      <c r="W44" s="19"/>
      <c r="X44" s="19"/>
      <c r="Y44" s="19"/>
      <c r="Z44" s="19"/>
      <c r="AA44" s="19"/>
      <c r="AB44" s="18" t="s">
        <v>73</v>
      </c>
      <c r="AC44" s="19"/>
      <c r="AD44" s="26"/>
      <c r="AE44" s="27"/>
      <c r="AF44" s="26" t="s">
        <v>74</v>
      </c>
      <c r="AG44" s="26"/>
      <c r="AH44" s="26"/>
      <c r="AI44" s="26"/>
      <c r="AJ44" s="26"/>
      <c r="AK44" s="26"/>
      <c r="AL44" s="26"/>
      <c r="AM44" s="27"/>
    </row>
    <row r="45" ht="15" customHeight="1" spans="1:39">
      <c r="A45" s="141"/>
      <c r="B45" s="141"/>
      <c r="C45" s="141"/>
      <c r="D45" s="141"/>
      <c r="E45" s="141"/>
      <c r="F45" s="141"/>
      <c r="G45" s="141"/>
      <c r="H45" s="142"/>
      <c r="I45" s="142"/>
      <c r="J45" s="142"/>
      <c r="K45" s="142"/>
      <c r="L45" s="142"/>
      <c r="M45" s="142"/>
      <c r="N45" s="142"/>
      <c r="O45" s="142"/>
      <c r="P45" s="142"/>
      <c r="Q45" s="142"/>
      <c r="R45" s="142"/>
      <c r="S45" s="142"/>
      <c r="T45" s="142"/>
      <c r="U45" s="142"/>
      <c r="V45" s="142"/>
      <c r="W45" s="142"/>
      <c r="X45" s="142"/>
      <c r="Y45" s="142"/>
      <c r="Z45" s="142"/>
      <c r="AA45" s="142"/>
      <c r="AB45" s="158"/>
      <c r="AC45" s="158"/>
      <c r="AD45" s="158"/>
      <c r="AE45" s="158"/>
      <c r="AF45" s="159"/>
      <c r="AG45" s="159"/>
      <c r="AH45" s="159"/>
      <c r="AI45" s="159"/>
      <c r="AJ45" s="159"/>
      <c r="AK45" s="159"/>
      <c r="AL45" s="159"/>
      <c r="AM45" s="159"/>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48">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c r="AV48" s="11"/>
    </row>
    <row r="49" ht="15" customHeight="1" spans="1:39">
      <c r="A49" s="145"/>
      <c r="B49" s="145"/>
      <c r="C49" s="145"/>
      <c r="D49" s="145"/>
      <c r="E49" s="145"/>
      <c r="F49" s="145"/>
      <c r="G49" s="145"/>
      <c r="H49" s="146"/>
      <c r="I49" s="146"/>
      <c r="J49" s="146"/>
      <c r="K49" s="146"/>
      <c r="L49" s="146"/>
      <c r="M49" s="146"/>
      <c r="N49" s="146"/>
      <c r="O49" s="146"/>
      <c r="P49" s="146"/>
      <c r="Q49" s="146"/>
      <c r="R49" s="146"/>
      <c r="S49" s="146"/>
      <c r="T49" s="146"/>
      <c r="U49" s="146"/>
      <c r="V49" s="146"/>
      <c r="W49" s="146"/>
      <c r="X49" s="146"/>
      <c r="Y49" s="146"/>
      <c r="Z49" s="146"/>
      <c r="AA49" s="146"/>
      <c r="AB49" s="162"/>
      <c r="AC49" s="162"/>
      <c r="AD49" s="162"/>
      <c r="AE49" s="162"/>
      <c r="AF49" s="163"/>
      <c r="AG49" s="163"/>
      <c r="AH49" s="163"/>
      <c r="AI49" s="163"/>
      <c r="AJ49" s="163"/>
      <c r="AK49" s="163"/>
      <c r="AL49" s="163"/>
      <c r="AM49" s="163"/>
    </row>
    <row r="50" ht="15" customHeight="1" spans="1:39">
      <c r="A50" s="44" t="s">
        <v>47</v>
      </c>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91">
        <f>SUM(AF45:AM49)</f>
        <v>0</v>
      </c>
      <c r="AG50" s="121"/>
      <c r="AH50" s="121"/>
      <c r="AI50" s="121"/>
      <c r="AJ50" s="121"/>
      <c r="AK50" s="121"/>
      <c r="AL50" s="121"/>
      <c r="AM50" s="122"/>
    </row>
    <row r="51" ht="4.5" customHeight="1" spans="1:39">
      <c r="A51" s="46"/>
      <c r="B51" s="46"/>
      <c r="C51" s="46"/>
      <c r="D51" s="46"/>
      <c r="E51" s="51"/>
      <c r="F51" s="51"/>
      <c r="G51" s="51"/>
      <c r="H51" s="51"/>
      <c r="I51" s="51"/>
      <c r="J51" s="67"/>
      <c r="K51" s="67"/>
      <c r="L51" s="67"/>
      <c r="M51" s="67"/>
      <c r="N51" s="67"/>
      <c r="O51" s="51"/>
      <c r="P51" s="51"/>
      <c r="Q51" s="51"/>
      <c r="R51" s="51"/>
      <c r="S51" s="51"/>
      <c r="T51" s="51"/>
      <c r="U51" s="51"/>
      <c r="V51" s="51"/>
      <c r="W51" s="51"/>
      <c r="X51" s="51"/>
      <c r="Y51" s="97"/>
      <c r="Z51" s="97"/>
      <c r="AA51" s="97"/>
      <c r="AB51" s="97"/>
      <c r="AC51" s="97"/>
      <c r="AD51" s="97"/>
      <c r="AE51" s="51"/>
      <c r="AF51" s="51"/>
      <c r="AG51" s="51"/>
      <c r="AH51" s="51"/>
      <c r="AI51" s="51"/>
      <c r="AJ51" s="51"/>
      <c r="AK51" s="51"/>
      <c r="AL51" s="51"/>
      <c r="AM51" s="51"/>
    </row>
    <row r="52" spans="1:1">
      <c r="A52" s="36" t="s">
        <v>77</v>
      </c>
    </row>
  </sheetData>
  <sheetProtection password="9C2F" sheet="1" objects="1"/>
  <mergeCells count="125">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8:C9"/>
    <mergeCell ref="Y8:AA9"/>
    <mergeCell ref="AD22:AF23"/>
    <mergeCell ref="AG22:AH23"/>
    <mergeCell ref="AI22:AK23"/>
    <mergeCell ref="AL22:AM23"/>
    <mergeCell ref="AD42:AF43"/>
    <mergeCell ref="AG42:AH43"/>
    <mergeCell ref="AI42:AK43"/>
    <mergeCell ref="AL42:AM43"/>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32:N32 S32:V32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0417" name="Check Box 1" r:id="rId4">
              <controlPr defaultSize="0">
                <anchor moveWithCells="1">
                  <from>
                    <xdr:col>7</xdr:col>
                    <xdr:colOff>165735</xdr:colOff>
                    <xdr:row>10</xdr:row>
                    <xdr:rowOff>0</xdr:rowOff>
                  </from>
                  <to>
                    <xdr:col>9</xdr:col>
                    <xdr:colOff>28575</xdr:colOff>
                    <xdr:row>11</xdr:row>
                    <xdr:rowOff>28575</xdr:rowOff>
                  </to>
                </anchor>
              </controlPr>
            </control>
          </mc:Choice>
        </mc:AlternateContent>
        <mc:AlternateContent xmlns:mc="http://schemas.openxmlformats.org/markup-compatibility/2006">
          <mc:Choice Requires="x14">
            <control shapeId="60418" name="Check Box 2" r:id="rId5">
              <controlPr defaultSize="0">
                <anchor moveWithCells="1">
                  <from>
                    <xdr:col>23</xdr:col>
                    <xdr:colOff>152400</xdr:colOff>
                    <xdr:row>10</xdr:row>
                    <xdr:rowOff>0</xdr:rowOff>
                  </from>
                  <to>
                    <xdr:col>25</xdr:col>
                    <xdr:colOff>47625</xdr:colOff>
                    <xdr:row>11</xdr:row>
                    <xdr:rowOff>28575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52"/>
  <sheetViews>
    <sheetView showGridLines="0" showZeros="0" view="pageBreakPreview" zoomScaleNormal="85" workbookViewId="0">
      <selection activeCell="A1" sqref="A1"/>
    </sheetView>
  </sheetViews>
  <sheetFormatPr defaultColWidth="2.25454545454545" defaultRowHeight="13"/>
  <cols>
    <col min="1" max="1" width="2.25454545454545" style="11" customWidth="1"/>
    <col min="2" max="7" width="2.25454545454545" style="11"/>
    <col min="8" max="19" width="2.37272727272727" style="11" customWidth="1"/>
    <col min="20" max="34" width="2.25454545454545" style="11"/>
    <col min="35" max="35" width="2.5" style="11" customWidth="1"/>
    <col min="36" max="40" width="2.25454545454545" style="11"/>
    <col min="41" max="47" width="2.25454545454545" style="11" hidden="1" customWidth="1"/>
    <col min="48" max="16384" width="2.25454545454545"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IF(AD22="","",MIN(AD22,ROUNDDOWN((AF30+AF39)/1000,0)))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48">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c r="AV28" s="10"/>
    </row>
    <row r="29" ht="15" customHeight="1" spans="1:39">
      <c r="A29" s="145"/>
      <c r="B29" s="145"/>
      <c r="C29" s="145"/>
      <c r="D29" s="145"/>
      <c r="E29" s="145"/>
      <c r="F29" s="145"/>
      <c r="G29" s="145"/>
      <c r="H29" s="146"/>
      <c r="I29" s="146"/>
      <c r="J29" s="146"/>
      <c r="K29" s="146"/>
      <c r="L29" s="146"/>
      <c r="M29" s="146"/>
      <c r="N29" s="146"/>
      <c r="O29" s="146"/>
      <c r="P29" s="146"/>
      <c r="Q29" s="146"/>
      <c r="R29" s="146"/>
      <c r="S29" s="146"/>
      <c r="T29" s="146"/>
      <c r="U29" s="146"/>
      <c r="V29" s="146"/>
      <c r="W29" s="146"/>
      <c r="X29" s="146"/>
      <c r="Y29" s="146"/>
      <c r="Z29" s="146"/>
      <c r="AA29" s="146"/>
      <c r="AB29" s="162"/>
      <c r="AC29" s="162"/>
      <c r="AD29" s="162"/>
      <c r="AE29" s="162"/>
      <c r="AF29" s="163"/>
      <c r="AG29" s="163"/>
      <c r="AH29" s="163"/>
      <c r="AI29" s="163"/>
      <c r="AJ29" s="163"/>
      <c r="AK29" s="163"/>
      <c r="AL29" s="163"/>
      <c r="AM29" s="163"/>
    </row>
    <row r="30" ht="15" customHeight="1" spans="1:39">
      <c r="A30" s="44" t="s">
        <v>47</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91">
        <f>SUM(AF25:AM29)</f>
        <v>0</v>
      </c>
      <c r="AG30" s="121"/>
      <c r="AH30" s="121"/>
      <c r="AI30" s="121"/>
      <c r="AJ30" s="121"/>
      <c r="AK30" s="121"/>
      <c r="AL30" s="121"/>
      <c r="AM30" s="122"/>
    </row>
    <row r="31" spans="1:39">
      <c r="A31" s="35"/>
      <c r="B31" s="10"/>
      <c r="C31" s="36"/>
      <c r="D31" s="37"/>
      <c r="F31" s="10"/>
      <c r="G31" s="10"/>
      <c r="H31" s="10"/>
      <c r="I31" s="10"/>
      <c r="J31" s="61"/>
      <c r="K31" s="61"/>
      <c r="L31" s="61"/>
      <c r="M31" s="61"/>
      <c r="N31" s="61"/>
      <c r="O31" s="62"/>
      <c r="P31" s="36"/>
      <c r="S31" s="61"/>
      <c r="T31" s="59"/>
      <c r="U31" s="61"/>
      <c r="V31" s="61"/>
      <c r="W31" s="72"/>
      <c r="AD31" s="36"/>
      <c r="AE31" s="92"/>
      <c r="AF31" s="92"/>
      <c r="AG31" s="92"/>
      <c r="AH31" s="72"/>
      <c r="AI31" s="123"/>
      <c r="AJ31" s="123"/>
      <c r="AK31" s="123"/>
      <c r="AL31" s="72"/>
      <c r="AM31" s="72"/>
    </row>
    <row r="32" spans="1:39">
      <c r="A32" s="36" t="s">
        <v>75</v>
      </c>
      <c r="B32" s="10"/>
      <c r="C32" s="36"/>
      <c r="D32" s="10"/>
      <c r="E32" s="37"/>
      <c r="F32" s="10"/>
      <c r="G32" s="10"/>
      <c r="H32" s="10"/>
      <c r="I32" s="10"/>
      <c r="J32" s="61"/>
      <c r="K32" s="61"/>
      <c r="L32" s="61"/>
      <c r="M32" s="61"/>
      <c r="N32" s="61"/>
      <c r="O32" s="62"/>
      <c r="P32" s="36"/>
      <c r="S32" s="61"/>
      <c r="T32" s="59"/>
      <c r="U32" s="61"/>
      <c r="V32" s="61"/>
      <c r="W32" s="72"/>
      <c r="AD32" s="36"/>
      <c r="AE32" s="92"/>
      <c r="AF32" s="92"/>
      <c r="AG32" s="92"/>
      <c r="AH32" s="72"/>
      <c r="AI32" s="123"/>
      <c r="AJ32" s="123"/>
      <c r="AK32" s="123"/>
      <c r="AL32" s="72"/>
      <c r="AM32" s="72"/>
    </row>
    <row r="33" ht="15" customHeight="1" spans="1:39">
      <c r="A33" s="18" t="s">
        <v>71</v>
      </c>
      <c r="B33" s="19"/>
      <c r="C33" s="19"/>
      <c r="D33" s="19"/>
      <c r="E33" s="19"/>
      <c r="F33" s="19"/>
      <c r="G33" s="20"/>
      <c r="H33" s="18" t="s">
        <v>72</v>
      </c>
      <c r="I33" s="19"/>
      <c r="J33" s="19"/>
      <c r="K33" s="19"/>
      <c r="L33" s="19"/>
      <c r="M33" s="19"/>
      <c r="N33" s="19"/>
      <c r="O33" s="19"/>
      <c r="P33" s="19"/>
      <c r="Q33" s="19"/>
      <c r="R33" s="19"/>
      <c r="S33" s="19"/>
      <c r="T33" s="19"/>
      <c r="U33" s="19"/>
      <c r="V33" s="19"/>
      <c r="W33" s="19"/>
      <c r="X33" s="19"/>
      <c r="Y33" s="19"/>
      <c r="Z33" s="19"/>
      <c r="AA33" s="19"/>
      <c r="AB33" s="18" t="s">
        <v>73</v>
      </c>
      <c r="AC33" s="19"/>
      <c r="AD33" s="19"/>
      <c r="AE33" s="19"/>
      <c r="AF33" s="18" t="s">
        <v>74</v>
      </c>
      <c r="AG33" s="19"/>
      <c r="AH33" s="19"/>
      <c r="AI33" s="19"/>
      <c r="AJ33" s="19"/>
      <c r="AK33" s="19"/>
      <c r="AL33" s="19"/>
      <c r="AM33" s="20"/>
    </row>
    <row r="34" ht="15" customHeight="1" spans="1:39">
      <c r="A34" s="141"/>
      <c r="B34" s="141"/>
      <c r="C34" s="141"/>
      <c r="D34" s="141"/>
      <c r="E34" s="141"/>
      <c r="F34" s="141"/>
      <c r="G34" s="141"/>
      <c r="H34" s="142"/>
      <c r="I34" s="142"/>
      <c r="J34" s="142"/>
      <c r="K34" s="142"/>
      <c r="L34" s="142"/>
      <c r="M34" s="142"/>
      <c r="N34" s="142"/>
      <c r="O34" s="142"/>
      <c r="P34" s="142"/>
      <c r="Q34" s="142"/>
      <c r="R34" s="142"/>
      <c r="S34" s="142"/>
      <c r="T34" s="142"/>
      <c r="U34" s="142"/>
      <c r="V34" s="142"/>
      <c r="W34" s="142"/>
      <c r="X34" s="142"/>
      <c r="Y34" s="142"/>
      <c r="Z34" s="142"/>
      <c r="AA34" s="142"/>
      <c r="AB34" s="158"/>
      <c r="AC34" s="158"/>
      <c r="AD34" s="158"/>
      <c r="AE34" s="158"/>
      <c r="AF34" s="159"/>
      <c r="AG34" s="159"/>
      <c r="AH34" s="159"/>
      <c r="AI34" s="159"/>
      <c r="AJ34" s="159"/>
      <c r="AK34" s="159"/>
      <c r="AL34" s="159"/>
      <c r="AM34" s="159"/>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SUM(AF34:AM38)</f>
        <v>0</v>
      </c>
      <c r="AG39" s="121"/>
      <c r="AH39" s="121"/>
      <c r="AI39" s="121"/>
      <c r="AJ39" s="121"/>
      <c r="AK39" s="121"/>
      <c r="AL39" s="121"/>
      <c r="AM39" s="122"/>
    </row>
    <row r="40" ht="6" customHeight="1" spans="1:34">
      <c r="A40" s="46"/>
      <c r="B40" s="46"/>
      <c r="C40" s="46"/>
      <c r="D40" s="46"/>
      <c r="E40" s="47"/>
      <c r="F40" s="47"/>
      <c r="G40" s="47"/>
      <c r="H40" s="47"/>
      <c r="I40" s="47"/>
      <c r="J40" s="63"/>
      <c r="K40" s="63"/>
      <c r="L40" s="63"/>
      <c r="M40" s="63"/>
      <c r="N40" s="63"/>
      <c r="AH40" s="124"/>
    </row>
    <row r="41" s="10" customFormat="1" ht="19.5" customHeight="1" spans="1:48">
      <c r="A41" s="48" t="s">
        <v>76</v>
      </c>
      <c r="B41" s="49"/>
      <c r="C41" s="49"/>
      <c r="D41" s="49"/>
      <c r="E41" s="49"/>
      <c r="F41" s="49"/>
      <c r="G41" s="49"/>
      <c r="H41" s="49"/>
      <c r="I41" s="64"/>
      <c r="J41" s="65"/>
      <c r="K41" s="49"/>
      <c r="L41" s="66"/>
      <c r="M41" s="66"/>
      <c r="N41" s="66"/>
      <c r="O41" s="49"/>
      <c r="P41" s="49"/>
      <c r="Q41" s="49"/>
      <c r="R41" s="49"/>
      <c r="S41" s="49"/>
      <c r="T41" s="73"/>
      <c r="U41" s="73"/>
      <c r="V41" s="73"/>
      <c r="W41" s="73"/>
      <c r="AC41" s="78"/>
      <c r="AD41" s="79" t="s">
        <v>67</v>
      </c>
      <c r="AE41" s="80"/>
      <c r="AF41" s="80"/>
      <c r="AG41" s="80"/>
      <c r="AH41" s="80"/>
      <c r="AI41" s="125" t="s">
        <v>68</v>
      </c>
      <c r="AJ41" s="126"/>
      <c r="AK41" s="126"/>
      <c r="AL41" s="126"/>
      <c r="AM41" s="127"/>
      <c r="AV41" s="10"/>
    </row>
    <row r="42" s="10" customFormat="1" ht="13.5" customHeight="1" spans="1:39">
      <c r="A42" s="49"/>
      <c r="B42" s="49"/>
      <c r="C42" s="49"/>
      <c r="D42" s="49"/>
      <c r="E42" s="49"/>
      <c r="F42" s="49"/>
      <c r="G42" s="49"/>
      <c r="H42" s="49"/>
      <c r="I42" s="49"/>
      <c r="J42" s="49"/>
      <c r="K42" s="49"/>
      <c r="L42" s="49"/>
      <c r="M42" s="49"/>
      <c r="N42" s="49"/>
      <c r="O42" s="49"/>
      <c r="P42" s="49"/>
      <c r="Q42" s="49"/>
      <c r="R42" s="49"/>
      <c r="S42" s="49"/>
      <c r="T42" s="49"/>
      <c r="U42" s="49"/>
      <c r="V42" s="49"/>
      <c r="W42" s="49"/>
      <c r="AC42" s="78"/>
      <c r="AD42" s="93" t="str">
        <f>IFERROR(VLOOKUP(L10,リスト!N2:Q39,4,FALSE)*AJ10,"")</f>
        <v/>
      </c>
      <c r="AE42" s="94"/>
      <c r="AF42" s="94"/>
      <c r="AG42" s="128" t="s">
        <v>69</v>
      </c>
      <c r="AH42" s="129"/>
      <c r="AI42" s="130" t="str">
        <f>IF(AD42="","",MIN(AD42,ROUNDDOWN(AF50/1000,0)))</f>
        <v/>
      </c>
      <c r="AJ42" s="131"/>
      <c r="AK42" s="131"/>
      <c r="AL42" s="128" t="s">
        <v>69</v>
      </c>
      <c r="AM42" s="129"/>
    </row>
    <row r="43" s="10" customFormat="1" ht="12" spans="1:46">
      <c r="A43" s="50"/>
      <c r="B43" s="49"/>
      <c r="C43" s="49"/>
      <c r="D43" s="49"/>
      <c r="E43" s="49"/>
      <c r="F43" s="49"/>
      <c r="G43" s="49"/>
      <c r="H43" s="49"/>
      <c r="I43" s="49"/>
      <c r="J43" s="49"/>
      <c r="K43" s="49"/>
      <c r="L43" s="49"/>
      <c r="M43" s="49"/>
      <c r="N43" s="49"/>
      <c r="O43" s="49"/>
      <c r="P43" s="49"/>
      <c r="Q43" s="49"/>
      <c r="R43" s="49"/>
      <c r="S43" s="49"/>
      <c r="T43" s="49"/>
      <c r="U43" s="49"/>
      <c r="V43" s="49"/>
      <c r="W43" s="49"/>
      <c r="AC43" s="78"/>
      <c r="AD43" s="95"/>
      <c r="AE43" s="96"/>
      <c r="AF43" s="96"/>
      <c r="AG43" s="132"/>
      <c r="AH43" s="133"/>
      <c r="AI43" s="134"/>
      <c r="AJ43" s="135"/>
      <c r="AK43" s="135"/>
      <c r="AL43" s="132"/>
      <c r="AM43" s="133"/>
      <c r="AT43" s="137"/>
    </row>
    <row r="44" ht="15" customHeight="1" spans="1:39">
      <c r="A44" s="18" t="s">
        <v>71</v>
      </c>
      <c r="B44" s="19"/>
      <c r="C44" s="19"/>
      <c r="D44" s="19"/>
      <c r="E44" s="19"/>
      <c r="F44" s="19"/>
      <c r="G44" s="20"/>
      <c r="H44" s="18" t="s">
        <v>72</v>
      </c>
      <c r="I44" s="19"/>
      <c r="J44" s="19"/>
      <c r="K44" s="19"/>
      <c r="L44" s="19"/>
      <c r="M44" s="19"/>
      <c r="N44" s="19"/>
      <c r="O44" s="19"/>
      <c r="P44" s="19"/>
      <c r="Q44" s="19"/>
      <c r="R44" s="19"/>
      <c r="S44" s="19"/>
      <c r="T44" s="19"/>
      <c r="U44" s="19"/>
      <c r="V44" s="19"/>
      <c r="W44" s="19"/>
      <c r="X44" s="19"/>
      <c r="Y44" s="19"/>
      <c r="Z44" s="19"/>
      <c r="AA44" s="19"/>
      <c r="AB44" s="18" t="s">
        <v>73</v>
      </c>
      <c r="AC44" s="19"/>
      <c r="AD44" s="26"/>
      <c r="AE44" s="27"/>
      <c r="AF44" s="26" t="s">
        <v>74</v>
      </c>
      <c r="AG44" s="26"/>
      <c r="AH44" s="26"/>
      <c r="AI44" s="26"/>
      <c r="AJ44" s="26"/>
      <c r="AK44" s="26"/>
      <c r="AL44" s="26"/>
      <c r="AM44" s="27"/>
    </row>
    <row r="45" ht="15" customHeight="1" spans="1:39">
      <c r="A45" s="141"/>
      <c r="B45" s="141"/>
      <c r="C45" s="141"/>
      <c r="D45" s="141"/>
      <c r="E45" s="141"/>
      <c r="F45" s="141"/>
      <c r="G45" s="141"/>
      <c r="H45" s="142"/>
      <c r="I45" s="142"/>
      <c r="J45" s="142"/>
      <c r="K45" s="142"/>
      <c r="L45" s="142"/>
      <c r="M45" s="142"/>
      <c r="N45" s="142"/>
      <c r="O45" s="142"/>
      <c r="P45" s="142"/>
      <c r="Q45" s="142"/>
      <c r="R45" s="142"/>
      <c r="S45" s="142"/>
      <c r="T45" s="142"/>
      <c r="U45" s="142"/>
      <c r="V45" s="142"/>
      <c r="W45" s="142"/>
      <c r="X45" s="142"/>
      <c r="Y45" s="142"/>
      <c r="Z45" s="142"/>
      <c r="AA45" s="142"/>
      <c r="AB45" s="158"/>
      <c r="AC45" s="158"/>
      <c r="AD45" s="158"/>
      <c r="AE45" s="158"/>
      <c r="AF45" s="159"/>
      <c r="AG45" s="159"/>
      <c r="AH45" s="159"/>
      <c r="AI45" s="159"/>
      <c r="AJ45" s="159"/>
      <c r="AK45" s="159"/>
      <c r="AL45" s="159"/>
      <c r="AM45" s="159"/>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48">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c r="AV48" s="11"/>
    </row>
    <row r="49" ht="15" customHeight="1" spans="1:39">
      <c r="A49" s="145"/>
      <c r="B49" s="145"/>
      <c r="C49" s="145"/>
      <c r="D49" s="145"/>
      <c r="E49" s="145"/>
      <c r="F49" s="145"/>
      <c r="G49" s="145"/>
      <c r="H49" s="146"/>
      <c r="I49" s="146"/>
      <c r="J49" s="146"/>
      <c r="K49" s="146"/>
      <c r="L49" s="146"/>
      <c r="M49" s="146"/>
      <c r="N49" s="146"/>
      <c r="O49" s="146"/>
      <c r="P49" s="146"/>
      <c r="Q49" s="146"/>
      <c r="R49" s="146"/>
      <c r="S49" s="146"/>
      <c r="T49" s="146"/>
      <c r="U49" s="146"/>
      <c r="V49" s="146"/>
      <c r="W49" s="146"/>
      <c r="X49" s="146"/>
      <c r="Y49" s="146"/>
      <c r="Z49" s="146"/>
      <c r="AA49" s="146"/>
      <c r="AB49" s="162"/>
      <c r="AC49" s="162"/>
      <c r="AD49" s="162"/>
      <c r="AE49" s="162"/>
      <c r="AF49" s="163"/>
      <c r="AG49" s="163"/>
      <c r="AH49" s="163"/>
      <c r="AI49" s="163"/>
      <c r="AJ49" s="163"/>
      <c r="AK49" s="163"/>
      <c r="AL49" s="163"/>
      <c r="AM49" s="163"/>
    </row>
    <row r="50" ht="15" customHeight="1" spans="1:39">
      <c r="A50" s="44" t="s">
        <v>47</v>
      </c>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91">
        <f>SUM(AF45:AM49)</f>
        <v>0</v>
      </c>
      <c r="AG50" s="121"/>
      <c r="AH50" s="121"/>
      <c r="AI50" s="121"/>
      <c r="AJ50" s="121"/>
      <c r="AK50" s="121"/>
      <c r="AL50" s="121"/>
      <c r="AM50" s="122"/>
    </row>
    <row r="51" ht="4.5" customHeight="1" spans="1:39">
      <c r="A51" s="46"/>
      <c r="B51" s="46"/>
      <c r="C51" s="46"/>
      <c r="D51" s="46"/>
      <c r="E51" s="51"/>
      <c r="F51" s="51"/>
      <c r="G51" s="51"/>
      <c r="H51" s="51"/>
      <c r="I51" s="51"/>
      <c r="J51" s="67"/>
      <c r="K51" s="67"/>
      <c r="L51" s="67"/>
      <c r="M51" s="67"/>
      <c r="N51" s="67"/>
      <c r="O51" s="51"/>
      <c r="P51" s="51"/>
      <c r="Q51" s="51"/>
      <c r="R51" s="51"/>
      <c r="S51" s="51"/>
      <c r="T51" s="51"/>
      <c r="U51" s="51"/>
      <c r="V51" s="51"/>
      <c r="W51" s="51"/>
      <c r="X51" s="51"/>
      <c r="Y51" s="97"/>
      <c r="Z51" s="97"/>
      <c r="AA51" s="97"/>
      <c r="AB51" s="97"/>
      <c r="AC51" s="97"/>
      <c r="AD51" s="97"/>
      <c r="AE51" s="51"/>
      <c r="AF51" s="51"/>
      <c r="AG51" s="51"/>
      <c r="AH51" s="51"/>
      <c r="AI51" s="51"/>
      <c r="AJ51" s="51"/>
      <c r="AK51" s="51"/>
      <c r="AL51" s="51"/>
      <c r="AM51" s="51"/>
    </row>
    <row r="52" spans="1:1">
      <c r="A52" s="36" t="s">
        <v>77</v>
      </c>
    </row>
  </sheetData>
  <sheetProtection password="9C2F" sheet="1" objects="1"/>
  <mergeCells count="125">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8:C9"/>
    <mergeCell ref="Y8:AA9"/>
    <mergeCell ref="AD22:AF23"/>
    <mergeCell ref="AG22:AH23"/>
    <mergeCell ref="AI22:AK23"/>
    <mergeCell ref="AL22:AM23"/>
    <mergeCell ref="AD42:AF43"/>
    <mergeCell ref="AG42:AH43"/>
    <mergeCell ref="AI42:AK43"/>
    <mergeCell ref="AL42:AM43"/>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32:N32 S32:V32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41" name="Check Box 1" r:id="rId4">
              <controlPr defaultSize="0">
                <anchor moveWithCells="1">
                  <from>
                    <xdr:col>7</xdr:col>
                    <xdr:colOff>165735</xdr:colOff>
                    <xdr:row>10</xdr:row>
                    <xdr:rowOff>0</xdr:rowOff>
                  </from>
                  <to>
                    <xdr:col>9</xdr:col>
                    <xdr:colOff>28575</xdr:colOff>
                    <xdr:row>11</xdr:row>
                    <xdr:rowOff>28575</xdr:rowOff>
                  </to>
                </anchor>
              </controlPr>
            </control>
          </mc:Choice>
        </mc:AlternateContent>
        <mc:AlternateContent xmlns:mc="http://schemas.openxmlformats.org/markup-compatibility/2006">
          <mc:Choice Requires="x14">
            <control shapeId="61442" name="Check Box 2" r:id="rId5">
              <controlPr defaultSize="0">
                <anchor moveWithCells="1">
                  <from>
                    <xdr:col>23</xdr:col>
                    <xdr:colOff>152400</xdr:colOff>
                    <xdr:row>10</xdr:row>
                    <xdr:rowOff>0</xdr:rowOff>
                  </from>
                  <to>
                    <xdr:col>25</xdr:col>
                    <xdr:colOff>47625</xdr:colOff>
                    <xdr:row>11</xdr:row>
                    <xdr:rowOff>28575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52"/>
  <sheetViews>
    <sheetView showGridLines="0" showZeros="0" view="pageBreakPreview" zoomScaleNormal="85" workbookViewId="0">
      <selection activeCell="A1" sqref="A1"/>
    </sheetView>
  </sheetViews>
  <sheetFormatPr defaultColWidth="2.25454545454545" defaultRowHeight="13"/>
  <cols>
    <col min="1" max="1" width="2.25454545454545" style="11" customWidth="1"/>
    <col min="2" max="7" width="2.25454545454545" style="11"/>
    <col min="8" max="19" width="2.37272727272727" style="11" customWidth="1"/>
    <col min="20" max="34" width="2.25454545454545" style="11"/>
    <col min="35" max="35" width="2.5" style="11" customWidth="1"/>
    <col min="36" max="40" width="2.25454545454545" style="11"/>
    <col min="41" max="47" width="2.25454545454545" style="11" hidden="1" customWidth="1"/>
    <col min="48" max="16384" width="2.25454545454545"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IF(AD22="","",MIN(AD22,ROUNDDOWN((AF30+AF39)/1000,0)))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48">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c r="AV28" s="10"/>
    </row>
    <row r="29" ht="15" customHeight="1" spans="1:39">
      <c r="A29" s="145"/>
      <c r="B29" s="145"/>
      <c r="C29" s="145"/>
      <c r="D29" s="145"/>
      <c r="E29" s="145"/>
      <c r="F29" s="145"/>
      <c r="G29" s="145"/>
      <c r="H29" s="146"/>
      <c r="I29" s="146"/>
      <c r="J29" s="146"/>
      <c r="K29" s="146"/>
      <c r="L29" s="146"/>
      <c r="M29" s="146"/>
      <c r="N29" s="146"/>
      <c r="O29" s="146"/>
      <c r="P29" s="146"/>
      <c r="Q29" s="146"/>
      <c r="R29" s="146"/>
      <c r="S29" s="146"/>
      <c r="T29" s="146"/>
      <c r="U29" s="146"/>
      <c r="V29" s="146"/>
      <c r="W29" s="146"/>
      <c r="X29" s="146"/>
      <c r="Y29" s="146"/>
      <c r="Z29" s="146"/>
      <c r="AA29" s="146"/>
      <c r="AB29" s="162"/>
      <c r="AC29" s="162"/>
      <c r="AD29" s="162"/>
      <c r="AE29" s="162"/>
      <c r="AF29" s="163"/>
      <c r="AG29" s="163"/>
      <c r="AH29" s="163"/>
      <c r="AI29" s="163"/>
      <c r="AJ29" s="163"/>
      <c r="AK29" s="163"/>
      <c r="AL29" s="163"/>
      <c r="AM29" s="163"/>
    </row>
    <row r="30" ht="15" customHeight="1" spans="1:39">
      <c r="A30" s="44" t="s">
        <v>47</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91">
        <f>SUM(AF25:AM29)</f>
        <v>0</v>
      </c>
      <c r="AG30" s="121"/>
      <c r="AH30" s="121"/>
      <c r="AI30" s="121"/>
      <c r="AJ30" s="121"/>
      <c r="AK30" s="121"/>
      <c r="AL30" s="121"/>
      <c r="AM30" s="122"/>
    </row>
    <row r="31" spans="1:39">
      <c r="A31" s="35"/>
      <c r="B31" s="10"/>
      <c r="C31" s="36"/>
      <c r="D31" s="37"/>
      <c r="F31" s="10"/>
      <c r="G31" s="10"/>
      <c r="H31" s="10"/>
      <c r="I31" s="10"/>
      <c r="J31" s="61"/>
      <c r="K31" s="61"/>
      <c r="L31" s="61"/>
      <c r="M31" s="61"/>
      <c r="N31" s="61"/>
      <c r="O31" s="62"/>
      <c r="P31" s="36"/>
      <c r="S31" s="61"/>
      <c r="T31" s="59"/>
      <c r="U31" s="61"/>
      <c r="V31" s="61"/>
      <c r="W31" s="72"/>
      <c r="AD31" s="36"/>
      <c r="AE31" s="92"/>
      <c r="AF31" s="92"/>
      <c r="AG31" s="92"/>
      <c r="AH31" s="72"/>
      <c r="AI31" s="123"/>
      <c r="AJ31" s="123"/>
      <c r="AK31" s="123"/>
      <c r="AL31" s="72"/>
      <c r="AM31" s="72"/>
    </row>
    <row r="32" spans="1:39">
      <c r="A32" s="36" t="s">
        <v>75</v>
      </c>
      <c r="B32" s="10"/>
      <c r="C32" s="36"/>
      <c r="D32" s="10"/>
      <c r="E32" s="37"/>
      <c r="F32" s="10"/>
      <c r="G32" s="10"/>
      <c r="H32" s="10"/>
      <c r="I32" s="10"/>
      <c r="J32" s="61"/>
      <c r="K32" s="61"/>
      <c r="L32" s="61"/>
      <c r="M32" s="61"/>
      <c r="N32" s="61"/>
      <c r="O32" s="62"/>
      <c r="P32" s="36"/>
      <c r="S32" s="61"/>
      <c r="T32" s="59"/>
      <c r="U32" s="61"/>
      <c r="V32" s="61"/>
      <c r="W32" s="72"/>
      <c r="AD32" s="36"/>
      <c r="AE32" s="92"/>
      <c r="AF32" s="92"/>
      <c r="AG32" s="92"/>
      <c r="AH32" s="72"/>
      <c r="AI32" s="123"/>
      <c r="AJ32" s="123"/>
      <c r="AK32" s="123"/>
      <c r="AL32" s="72"/>
      <c r="AM32" s="72"/>
    </row>
    <row r="33" ht="15" customHeight="1" spans="1:39">
      <c r="A33" s="18" t="s">
        <v>71</v>
      </c>
      <c r="B33" s="19"/>
      <c r="C33" s="19"/>
      <c r="D33" s="19"/>
      <c r="E33" s="19"/>
      <c r="F33" s="19"/>
      <c r="G33" s="20"/>
      <c r="H33" s="18" t="s">
        <v>72</v>
      </c>
      <c r="I33" s="19"/>
      <c r="J33" s="19"/>
      <c r="K33" s="19"/>
      <c r="L33" s="19"/>
      <c r="M33" s="19"/>
      <c r="N33" s="19"/>
      <c r="O33" s="19"/>
      <c r="P33" s="19"/>
      <c r="Q33" s="19"/>
      <c r="R33" s="19"/>
      <c r="S33" s="19"/>
      <c r="T33" s="19"/>
      <c r="U33" s="19"/>
      <c r="V33" s="19"/>
      <c r="W33" s="19"/>
      <c r="X33" s="19"/>
      <c r="Y33" s="19"/>
      <c r="Z33" s="19"/>
      <c r="AA33" s="19"/>
      <c r="AB33" s="18" t="s">
        <v>73</v>
      </c>
      <c r="AC33" s="19"/>
      <c r="AD33" s="19"/>
      <c r="AE33" s="19"/>
      <c r="AF33" s="18" t="s">
        <v>74</v>
      </c>
      <c r="AG33" s="19"/>
      <c r="AH33" s="19"/>
      <c r="AI33" s="19"/>
      <c r="AJ33" s="19"/>
      <c r="AK33" s="19"/>
      <c r="AL33" s="19"/>
      <c r="AM33" s="20"/>
    </row>
    <row r="34" ht="15" customHeight="1" spans="1:39">
      <c r="A34" s="141"/>
      <c r="B34" s="141"/>
      <c r="C34" s="141"/>
      <c r="D34" s="141"/>
      <c r="E34" s="141"/>
      <c r="F34" s="141"/>
      <c r="G34" s="141"/>
      <c r="H34" s="142"/>
      <c r="I34" s="142"/>
      <c r="J34" s="142"/>
      <c r="K34" s="142"/>
      <c r="L34" s="142"/>
      <c r="M34" s="142"/>
      <c r="N34" s="142"/>
      <c r="O34" s="142"/>
      <c r="P34" s="142"/>
      <c r="Q34" s="142"/>
      <c r="R34" s="142"/>
      <c r="S34" s="142"/>
      <c r="T34" s="142"/>
      <c r="U34" s="142"/>
      <c r="V34" s="142"/>
      <c r="W34" s="142"/>
      <c r="X34" s="142"/>
      <c r="Y34" s="142"/>
      <c r="Z34" s="142"/>
      <c r="AA34" s="142"/>
      <c r="AB34" s="158"/>
      <c r="AC34" s="158"/>
      <c r="AD34" s="158"/>
      <c r="AE34" s="158"/>
      <c r="AF34" s="159"/>
      <c r="AG34" s="159"/>
      <c r="AH34" s="159"/>
      <c r="AI34" s="159"/>
      <c r="AJ34" s="159"/>
      <c r="AK34" s="159"/>
      <c r="AL34" s="159"/>
      <c r="AM34" s="159"/>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SUM(AF34:AM38)</f>
        <v>0</v>
      </c>
      <c r="AG39" s="121"/>
      <c r="AH39" s="121"/>
      <c r="AI39" s="121"/>
      <c r="AJ39" s="121"/>
      <c r="AK39" s="121"/>
      <c r="AL39" s="121"/>
      <c r="AM39" s="122"/>
    </row>
    <row r="40" ht="6" customHeight="1" spans="1:34">
      <c r="A40" s="46"/>
      <c r="B40" s="46"/>
      <c r="C40" s="46"/>
      <c r="D40" s="46"/>
      <c r="E40" s="47"/>
      <c r="F40" s="47"/>
      <c r="G40" s="47"/>
      <c r="H40" s="47"/>
      <c r="I40" s="47"/>
      <c r="J40" s="63"/>
      <c r="K40" s="63"/>
      <c r="L40" s="63"/>
      <c r="M40" s="63"/>
      <c r="N40" s="63"/>
      <c r="AH40" s="124"/>
    </row>
    <row r="41" s="10" customFormat="1" ht="19.5" customHeight="1" spans="1:48">
      <c r="A41" s="48" t="s">
        <v>76</v>
      </c>
      <c r="B41" s="49"/>
      <c r="C41" s="49"/>
      <c r="D41" s="49"/>
      <c r="E41" s="49"/>
      <c r="F41" s="49"/>
      <c r="G41" s="49"/>
      <c r="H41" s="49"/>
      <c r="I41" s="64"/>
      <c r="J41" s="65"/>
      <c r="K41" s="49"/>
      <c r="L41" s="66"/>
      <c r="M41" s="66"/>
      <c r="N41" s="66"/>
      <c r="O41" s="49"/>
      <c r="P41" s="49"/>
      <c r="Q41" s="49"/>
      <c r="R41" s="49"/>
      <c r="S41" s="49"/>
      <c r="T41" s="73"/>
      <c r="U41" s="73"/>
      <c r="V41" s="73"/>
      <c r="W41" s="73"/>
      <c r="AC41" s="78"/>
      <c r="AD41" s="79" t="s">
        <v>67</v>
      </c>
      <c r="AE41" s="80"/>
      <c r="AF41" s="80"/>
      <c r="AG41" s="80"/>
      <c r="AH41" s="80"/>
      <c r="AI41" s="125" t="s">
        <v>68</v>
      </c>
      <c r="AJ41" s="126"/>
      <c r="AK41" s="126"/>
      <c r="AL41" s="126"/>
      <c r="AM41" s="127"/>
      <c r="AV41" s="10"/>
    </row>
    <row r="42" s="10" customFormat="1" ht="13.5" customHeight="1" spans="1:39">
      <c r="A42" s="49"/>
      <c r="B42" s="49"/>
      <c r="C42" s="49"/>
      <c r="D42" s="49"/>
      <c r="E42" s="49"/>
      <c r="F42" s="49"/>
      <c r="G42" s="49"/>
      <c r="H42" s="49"/>
      <c r="I42" s="49"/>
      <c r="J42" s="49"/>
      <c r="K42" s="49"/>
      <c r="L42" s="49"/>
      <c r="M42" s="49"/>
      <c r="N42" s="49"/>
      <c r="O42" s="49"/>
      <c r="P42" s="49"/>
      <c r="Q42" s="49"/>
      <c r="R42" s="49"/>
      <c r="S42" s="49"/>
      <c r="T42" s="49"/>
      <c r="U42" s="49"/>
      <c r="V42" s="49"/>
      <c r="W42" s="49"/>
      <c r="AC42" s="78"/>
      <c r="AD42" s="93" t="str">
        <f>IFERROR(VLOOKUP(L10,リスト!N2:Q39,4,FALSE)*AJ10,"")</f>
        <v/>
      </c>
      <c r="AE42" s="94"/>
      <c r="AF42" s="94"/>
      <c r="AG42" s="128" t="s">
        <v>69</v>
      </c>
      <c r="AH42" s="129"/>
      <c r="AI42" s="130" t="str">
        <f>IF(AD42="","",MIN(AD42,ROUNDDOWN(AF50/1000,0)))</f>
        <v/>
      </c>
      <c r="AJ42" s="131"/>
      <c r="AK42" s="131"/>
      <c r="AL42" s="128" t="s">
        <v>69</v>
      </c>
      <c r="AM42" s="129"/>
    </row>
    <row r="43" s="10" customFormat="1" ht="12" spans="1:46">
      <c r="A43" s="50"/>
      <c r="B43" s="49"/>
      <c r="C43" s="49"/>
      <c r="D43" s="49"/>
      <c r="E43" s="49"/>
      <c r="F43" s="49"/>
      <c r="G43" s="49"/>
      <c r="H43" s="49"/>
      <c r="I43" s="49"/>
      <c r="J43" s="49"/>
      <c r="K43" s="49"/>
      <c r="L43" s="49"/>
      <c r="M43" s="49"/>
      <c r="N43" s="49"/>
      <c r="O43" s="49"/>
      <c r="P43" s="49"/>
      <c r="Q43" s="49"/>
      <c r="R43" s="49"/>
      <c r="S43" s="49"/>
      <c r="T43" s="49"/>
      <c r="U43" s="49"/>
      <c r="V43" s="49"/>
      <c r="W43" s="49"/>
      <c r="AC43" s="78"/>
      <c r="AD43" s="95"/>
      <c r="AE43" s="96"/>
      <c r="AF43" s="96"/>
      <c r="AG43" s="132"/>
      <c r="AH43" s="133"/>
      <c r="AI43" s="134"/>
      <c r="AJ43" s="135"/>
      <c r="AK43" s="135"/>
      <c r="AL43" s="132"/>
      <c r="AM43" s="133"/>
      <c r="AT43" s="137"/>
    </row>
    <row r="44" ht="15" customHeight="1" spans="1:39">
      <c r="A44" s="18" t="s">
        <v>71</v>
      </c>
      <c r="B44" s="19"/>
      <c r="C44" s="19"/>
      <c r="D44" s="19"/>
      <c r="E44" s="19"/>
      <c r="F44" s="19"/>
      <c r="G44" s="20"/>
      <c r="H44" s="18" t="s">
        <v>72</v>
      </c>
      <c r="I44" s="19"/>
      <c r="J44" s="19"/>
      <c r="K44" s="19"/>
      <c r="L44" s="19"/>
      <c r="M44" s="19"/>
      <c r="N44" s="19"/>
      <c r="O44" s="19"/>
      <c r="P44" s="19"/>
      <c r="Q44" s="19"/>
      <c r="R44" s="19"/>
      <c r="S44" s="19"/>
      <c r="T44" s="19"/>
      <c r="U44" s="19"/>
      <c r="V44" s="19"/>
      <c r="W44" s="19"/>
      <c r="X44" s="19"/>
      <c r="Y44" s="19"/>
      <c r="Z44" s="19"/>
      <c r="AA44" s="19"/>
      <c r="AB44" s="18" t="s">
        <v>73</v>
      </c>
      <c r="AC44" s="19"/>
      <c r="AD44" s="26"/>
      <c r="AE44" s="27"/>
      <c r="AF44" s="26" t="s">
        <v>74</v>
      </c>
      <c r="AG44" s="26"/>
      <c r="AH44" s="26"/>
      <c r="AI44" s="26"/>
      <c r="AJ44" s="26"/>
      <c r="AK44" s="26"/>
      <c r="AL44" s="26"/>
      <c r="AM44" s="27"/>
    </row>
    <row r="45" ht="15" customHeight="1" spans="1:39">
      <c r="A45" s="141"/>
      <c r="B45" s="141"/>
      <c r="C45" s="141"/>
      <c r="D45" s="141"/>
      <c r="E45" s="141"/>
      <c r="F45" s="141"/>
      <c r="G45" s="141"/>
      <c r="H45" s="142"/>
      <c r="I45" s="142"/>
      <c r="J45" s="142"/>
      <c r="K45" s="142"/>
      <c r="L45" s="142"/>
      <c r="M45" s="142"/>
      <c r="N45" s="142"/>
      <c r="O45" s="142"/>
      <c r="P45" s="142"/>
      <c r="Q45" s="142"/>
      <c r="R45" s="142"/>
      <c r="S45" s="142"/>
      <c r="T45" s="142"/>
      <c r="U45" s="142"/>
      <c r="V45" s="142"/>
      <c r="W45" s="142"/>
      <c r="X45" s="142"/>
      <c r="Y45" s="142"/>
      <c r="Z45" s="142"/>
      <c r="AA45" s="142"/>
      <c r="AB45" s="158"/>
      <c r="AC45" s="158"/>
      <c r="AD45" s="158"/>
      <c r="AE45" s="158"/>
      <c r="AF45" s="159"/>
      <c r="AG45" s="159"/>
      <c r="AH45" s="159"/>
      <c r="AI45" s="159"/>
      <c r="AJ45" s="159"/>
      <c r="AK45" s="159"/>
      <c r="AL45" s="159"/>
      <c r="AM45" s="159"/>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48">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c r="AV48" s="11"/>
    </row>
    <row r="49" ht="15" customHeight="1" spans="1:39">
      <c r="A49" s="145"/>
      <c r="B49" s="145"/>
      <c r="C49" s="145"/>
      <c r="D49" s="145"/>
      <c r="E49" s="145"/>
      <c r="F49" s="145"/>
      <c r="G49" s="145"/>
      <c r="H49" s="146"/>
      <c r="I49" s="146"/>
      <c r="J49" s="146"/>
      <c r="K49" s="146"/>
      <c r="L49" s="146"/>
      <c r="M49" s="146"/>
      <c r="N49" s="146"/>
      <c r="O49" s="146"/>
      <c r="P49" s="146"/>
      <c r="Q49" s="146"/>
      <c r="R49" s="146"/>
      <c r="S49" s="146"/>
      <c r="T49" s="146"/>
      <c r="U49" s="146"/>
      <c r="V49" s="146"/>
      <c r="W49" s="146"/>
      <c r="X49" s="146"/>
      <c r="Y49" s="146"/>
      <c r="Z49" s="146"/>
      <c r="AA49" s="146"/>
      <c r="AB49" s="162"/>
      <c r="AC49" s="162"/>
      <c r="AD49" s="162"/>
      <c r="AE49" s="162"/>
      <c r="AF49" s="163"/>
      <c r="AG49" s="163"/>
      <c r="AH49" s="163"/>
      <c r="AI49" s="163"/>
      <c r="AJ49" s="163"/>
      <c r="AK49" s="163"/>
      <c r="AL49" s="163"/>
      <c r="AM49" s="163"/>
    </row>
    <row r="50" ht="15" customHeight="1" spans="1:39">
      <c r="A50" s="44" t="s">
        <v>47</v>
      </c>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91">
        <f>SUM(AF45:AM49)</f>
        <v>0</v>
      </c>
      <c r="AG50" s="121"/>
      <c r="AH50" s="121"/>
      <c r="AI50" s="121"/>
      <c r="AJ50" s="121"/>
      <c r="AK50" s="121"/>
      <c r="AL50" s="121"/>
      <c r="AM50" s="122"/>
    </row>
    <row r="51" ht="4.5" customHeight="1" spans="1:39">
      <c r="A51" s="46"/>
      <c r="B51" s="46"/>
      <c r="C51" s="46"/>
      <c r="D51" s="46"/>
      <c r="E51" s="51"/>
      <c r="F51" s="51"/>
      <c r="G51" s="51"/>
      <c r="H51" s="51"/>
      <c r="I51" s="51"/>
      <c r="J51" s="67"/>
      <c r="K51" s="67"/>
      <c r="L51" s="67"/>
      <c r="M51" s="67"/>
      <c r="N51" s="67"/>
      <c r="O51" s="51"/>
      <c r="P51" s="51"/>
      <c r="Q51" s="51"/>
      <c r="R51" s="51"/>
      <c r="S51" s="51"/>
      <c r="T51" s="51"/>
      <c r="U51" s="51"/>
      <c r="V51" s="51"/>
      <c r="W51" s="51"/>
      <c r="X51" s="51"/>
      <c r="Y51" s="97"/>
      <c r="Z51" s="97"/>
      <c r="AA51" s="97"/>
      <c r="AB51" s="97"/>
      <c r="AC51" s="97"/>
      <c r="AD51" s="97"/>
      <c r="AE51" s="51"/>
      <c r="AF51" s="51"/>
      <c r="AG51" s="51"/>
      <c r="AH51" s="51"/>
      <c r="AI51" s="51"/>
      <c r="AJ51" s="51"/>
      <c r="AK51" s="51"/>
      <c r="AL51" s="51"/>
      <c r="AM51" s="51"/>
    </row>
    <row r="52" spans="1:1">
      <c r="A52" s="36" t="s">
        <v>77</v>
      </c>
    </row>
  </sheetData>
  <sheetProtection password="9C2F" sheet="1" objects="1"/>
  <mergeCells count="125">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8:C9"/>
    <mergeCell ref="Y8:AA9"/>
    <mergeCell ref="AD22:AF23"/>
    <mergeCell ref="AG22:AH23"/>
    <mergeCell ref="AI22:AK23"/>
    <mergeCell ref="AL22:AM23"/>
    <mergeCell ref="AD42:AF43"/>
    <mergeCell ref="AG42:AH43"/>
    <mergeCell ref="AI42:AK43"/>
    <mergeCell ref="AL42:AM43"/>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32:N32 S32:V32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2465" name="Check Box 1" r:id="rId4">
              <controlPr defaultSize="0">
                <anchor moveWithCells="1">
                  <from>
                    <xdr:col>7</xdr:col>
                    <xdr:colOff>165735</xdr:colOff>
                    <xdr:row>10</xdr:row>
                    <xdr:rowOff>0</xdr:rowOff>
                  </from>
                  <to>
                    <xdr:col>9</xdr:col>
                    <xdr:colOff>28575</xdr:colOff>
                    <xdr:row>11</xdr:row>
                    <xdr:rowOff>28575</xdr:rowOff>
                  </to>
                </anchor>
              </controlPr>
            </control>
          </mc:Choice>
        </mc:AlternateContent>
        <mc:AlternateContent xmlns:mc="http://schemas.openxmlformats.org/markup-compatibility/2006">
          <mc:Choice Requires="x14">
            <control shapeId="62466" name="Check Box 2" r:id="rId5">
              <controlPr defaultSize="0">
                <anchor moveWithCells="1">
                  <from>
                    <xdr:col>23</xdr:col>
                    <xdr:colOff>152400</xdr:colOff>
                    <xdr:row>10</xdr:row>
                    <xdr:rowOff>0</xdr:rowOff>
                  </from>
                  <to>
                    <xdr:col>25</xdr:col>
                    <xdr:colOff>47625</xdr:colOff>
                    <xdr:row>11</xdr:row>
                    <xdr:rowOff>28575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52"/>
  <sheetViews>
    <sheetView showGridLines="0" showZeros="0" view="pageBreakPreview" zoomScaleNormal="85" workbookViewId="0">
      <selection activeCell="A1" sqref="A1"/>
    </sheetView>
  </sheetViews>
  <sheetFormatPr defaultColWidth="2.25454545454545" defaultRowHeight="13"/>
  <cols>
    <col min="1" max="1" width="2.25454545454545" style="11" customWidth="1"/>
    <col min="2" max="7" width="2.25454545454545" style="11"/>
    <col min="8" max="19" width="2.37272727272727" style="11" customWidth="1"/>
    <col min="20" max="34" width="2.25454545454545" style="11"/>
    <col min="35" max="35" width="2.5" style="11" customWidth="1"/>
    <col min="36" max="40" width="2.25454545454545" style="11"/>
    <col min="41" max="47" width="2.25454545454545" style="11" hidden="1" customWidth="1"/>
    <col min="48" max="16384" width="2.25454545454545"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IF(AD22="","",MIN(AD22,ROUNDDOWN((AF30+AF39)/1000,0)))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48">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c r="AV28" s="10"/>
    </row>
    <row r="29" ht="15" customHeight="1" spans="1:39">
      <c r="A29" s="145"/>
      <c r="B29" s="145"/>
      <c r="C29" s="145"/>
      <c r="D29" s="145"/>
      <c r="E29" s="145"/>
      <c r="F29" s="145"/>
      <c r="G29" s="145"/>
      <c r="H29" s="146"/>
      <c r="I29" s="146"/>
      <c r="J29" s="146"/>
      <c r="K29" s="146"/>
      <c r="L29" s="146"/>
      <c r="M29" s="146"/>
      <c r="N29" s="146"/>
      <c r="O29" s="146"/>
      <c r="P29" s="146"/>
      <c r="Q29" s="146"/>
      <c r="R29" s="146"/>
      <c r="S29" s="146"/>
      <c r="T29" s="146"/>
      <c r="U29" s="146"/>
      <c r="V29" s="146"/>
      <c r="W29" s="146"/>
      <c r="X29" s="146"/>
      <c r="Y29" s="146"/>
      <c r="Z29" s="146"/>
      <c r="AA29" s="146"/>
      <c r="AB29" s="162"/>
      <c r="AC29" s="162"/>
      <c r="AD29" s="162"/>
      <c r="AE29" s="162"/>
      <c r="AF29" s="163"/>
      <c r="AG29" s="163"/>
      <c r="AH29" s="163"/>
      <c r="AI29" s="163"/>
      <c r="AJ29" s="163"/>
      <c r="AK29" s="163"/>
      <c r="AL29" s="163"/>
      <c r="AM29" s="163"/>
    </row>
    <row r="30" ht="15" customHeight="1" spans="1:39">
      <c r="A30" s="44" t="s">
        <v>47</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91">
        <f>SUM(AF25:AM29)</f>
        <v>0</v>
      </c>
      <c r="AG30" s="121"/>
      <c r="AH30" s="121"/>
      <c r="AI30" s="121"/>
      <c r="AJ30" s="121"/>
      <c r="AK30" s="121"/>
      <c r="AL30" s="121"/>
      <c r="AM30" s="122"/>
    </row>
    <row r="31" spans="1:39">
      <c r="A31" s="35"/>
      <c r="B31" s="10"/>
      <c r="C31" s="36"/>
      <c r="D31" s="37"/>
      <c r="F31" s="10"/>
      <c r="G31" s="10"/>
      <c r="H31" s="10"/>
      <c r="I31" s="10"/>
      <c r="J31" s="61"/>
      <c r="K31" s="61"/>
      <c r="L31" s="61"/>
      <c r="M31" s="61"/>
      <c r="N31" s="61"/>
      <c r="O31" s="62"/>
      <c r="P31" s="36"/>
      <c r="S31" s="61"/>
      <c r="T31" s="59"/>
      <c r="U31" s="61"/>
      <c r="V31" s="61"/>
      <c r="W31" s="72"/>
      <c r="AD31" s="36"/>
      <c r="AE31" s="92"/>
      <c r="AF31" s="92"/>
      <c r="AG31" s="92"/>
      <c r="AH31" s="72"/>
      <c r="AI31" s="123"/>
      <c r="AJ31" s="123"/>
      <c r="AK31" s="123"/>
      <c r="AL31" s="72"/>
      <c r="AM31" s="72"/>
    </row>
    <row r="32" spans="1:39">
      <c r="A32" s="36" t="s">
        <v>75</v>
      </c>
      <c r="B32" s="10"/>
      <c r="C32" s="36"/>
      <c r="D32" s="10"/>
      <c r="E32" s="37"/>
      <c r="F32" s="10"/>
      <c r="G32" s="10"/>
      <c r="H32" s="10"/>
      <c r="I32" s="10"/>
      <c r="J32" s="61"/>
      <c r="K32" s="61"/>
      <c r="L32" s="61"/>
      <c r="M32" s="61"/>
      <c r="N32" s="61"/>
      <c r="O32" s="62"/>
      <c r="P32" s="36"/>
      <c r="S32" s="61"/>
      <c r="T32" s="59"/>
      <c r="U32" s="61"/>
      <c r="V32" s="61"/>
      <c r="W32" s="72"/>
      <c r="AD32" s="36"/>
      <c r="AE32" s="92"/>
      <c r="AF32" s="92"/>
      <c r="AG32" s="92"/>
      <c r="AH32" s="72"/>
      <c r="AI32" s="123"/>
      <c r="AJ32" s="123"/>
      <c r="AK32" s="123"/>
      <c r="AL32" s="72"/>
      <c r="AM32" s="72"/>
    </row>
    <row r="33" ht="15" customHeight="1" spans="1:39">
      <c r="A33" s="18" t="s">
        <v>71</v>
      </c>
      <c r="B33" s="19"/>
      <c r="C33" s="19"/>
      <c r="D33" s="19"/>
      <c r="E33" s="19"/>
      <c r="F33" s="19"/>
      <c r="G33" s="20"/>
      <c r="H33" s="18" t="s">
        <v>72</v>
      </c>
      <c r="I33" s="19"/>
      <c r="J33" s="19"/>
      <c r="K33" s="19"/>
      <c r="L33" s="19"/>
      <c r="M33" s="19"/>
      <c r="N33" s="19"/>
      <c r="O33" s="19"/>
      <c r="P33" s="19"/>
      <c r="Q33" s="19"/>
      <c r="R33" s="19"/>
      <c r="S33" s="19"/>
      <c r="T33" s="19"/>
      <c r="U33" s="19"/>
      <c r="V33" s="19"/>
      <c r="W33" s="19"/>
      <c r="X33" s="19"/>
      <c r="Y33" s="19"/>
      <c r="Z33" s="19"/>
      <c r="AA33" s="19"/>
      <c r="AB33" s="18" t="s">
        <v>73</v>
      </c>
      <c r="AC33" s="19"/>
      <c r="AD33" s="19"/>
      <c r="AE33" s="19"/>
      <c r="AF33" s="18" t="s">
        <v>74</v>
      </c>
      <c r="AG33" s="19"/>
      <c r="AH33" s="19"/>
      <c r="AI33" s="19"/>
      <c r="AJ33" s="19"/>
      <c r="AK33" s="19"/>
      <c r="AL33" s="19"/>
      <c r="AM33" s="20"/>
    </row>
    <row r="34" ht="15" customHeight="1" spans="1:39">
      <c r="A34" s="141"/>
      <c r="B34" s="141"/>
      <c r="C34" s="141"/>
      <c r="D34" s="141"/>
      <c r="E34" s="141"/>
      <c r="F34" s="141"/>
      <c r="G34" s="141"/>
      <c r="H34" s="142"/>
      <c r="I34" s="142"/>
      <c r="J34" s="142"/>
      <c r="K34" s="142"/>
      <c r="L34" s="142"/>
      <c r="M34" s="142"/>
      <c r="N34" s="142"/>
      <c r="O34" s="142"/>
      <c r="P34" s="142"/>
      <c r="Q34" s="142"/>
      <c r="R34" s="142"/>
      <c r="S34" s="142"/>
      <c r="T34" s="142"/>
      <c r="U34" s="142"/>
      <c r="V34" s="142"/>
      <c r="W34" s="142"/>
      <c r="X34" s="142"/>
      <c r="Y34" s="142"/>
      <c r="Z34" s="142"/>
      <c r="AA34" s="142"/>
      <c r="AB34" s="158"/>
      <c r="AC34" s="158"/>
      <c r="AD34" s="158"/>
      <c r="AE34" s="158"/>
      <c r="AF34" s="159"/>
      <c r="AG34" s="159"/>
      <c r="AH34" s="159"/>
      <c r="AI34" s="159"/>
      <c r="AJ34" s="159"/>
      <c r="AK34" s="159"/>
      <c r="AL34" s="159"/>
      <c r="AM34" s="159"/>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SUM(AF34:AM38)</f>
        <v>0</v>
      </c>
      <c r="AG39" s="121"/>
      <c r="AH39" s="121"/>
      <c r="AI39" s="121"/>
      <c r="AJ39" s="121"/>
      <c r="AK39" s="121"/>
      <c r="AL39" s="121"/>
      <c r="AM39" s="122"/>
    </row>
    <row r="40" ht="6" customHeight="1" spans="1:34">
      <c r="A40" s="46"/>
      <c r="B40" s="46"/>
      <c r="C40" s="46"/>
      <c r="D40" s="46"/>
      <c r="E40" s="47"/>
      <c r="F40" s="47"/>
      <c r="G40" s="47"/>
      <c r="H40" s="47"/>
      <c r="I40" s="47"/>
      <c r="J40" s="63"/>
      <c r="K40" s="63"/>
      <c r="L40" s="63"/>
      <c r="M40" s="63"/>
      <c r="N40" s="63"/>
      <c r="AH40" s="124"/>
    </row>
    <row r="41" s="10" customFormat="1" ht="19.5" customHeight="1" spans="1:48">
      <c r="A41" s="48" t="s">
        <v>76</v>
      </c>
      <c r="B41" s="49"/>
      <c r="C41" s="49"/>
      <c r="D41" s="49"/>
      <c r="E41" s="49"/>
      <c r="F41" s="49"/>
      <c r="G41" s="49"/>
      <c r="H41" s="49"/>
      <c r="I41" s="64"/>
      <c r="J41" s="65"/>
      <c r="K41" s="49"/>
      <c r="L41" s="66"/>
      <c r="M41" s="66"/>
      <c r="N41" s="66"/>
      <c r="O41" s="49"/>
      <c r="P41" s="49"/>
      <c r="Q41" s="49"/>
      <c r="R41" s="49"/>
      <c r="S41" s="49"/>
      <c r="T41" s="73"/>
      <c r="U41" s="73"/>
      <c r="V41" s="73"/>
      <c r="W41" s="73"/>
      <c r="AC41" s="78"/>
      <c r="AD41" s="79" t="s">
        <v>67</v>
      </c>
      <c r="AE41" s="80"/>
      <c r="AF41" s="80"/>
      <c r="AG41" s="80"/>
      <c r="AH41" s="80"/>
      <c r="AI41" s="125" t="s">
        <v>68</v>
      </c>
      <c r="AJ41" s="126"/>
      <c r="AK41" s="126"/>
      <c r="AL41" s="126"/>
      <c r="AM41" s="127"/>
      <c r="AV41" s="10"/>
    </row>
    <row r="42" s="10" customFormat="1" ht="13.5" customHeight="1" spans="1:39">
      <c r="A42" s="49"/>
      <c r="B42" s="49"/>
      <c r="C42" s="49"/>
      <c r="D42" s="49"/>
      <c r="E42" s="49"/>
      <c r="F42" s="49"/>
      <c r="G42" s="49"/>
      <c r="H42" s="49"/>
      <c r="I42" s="49"/>
      <c r="J42" s="49"/>
      <c r="K42" s="49"/>
      <c r="L42" s="49"/>
      <c r="M42" s="49"/>
      <c r="N42" s="49"/>
      <c r="O42" s="49"/>
      <c r="P42" s="49"/>
      <c r="Q42" s="49"/>
      <c r="R42" s="49"/>
      <c r="S42" s="49"/>
      <c r="T42" s="49"/>
      <c r="U42" s="49"/>
      <c r="V42" s="49"/>
      <c r="W42" s="49"/>
      <c r="AC42" s="78"/>
      <c r="AD42" s="93" t="str">
        <f>IFERROR(VLOOKUP(L10,リスト!N2:Q39,4,FALSE)*AJ10,"")</f>
        <v/>
      </c>
      <c r="AE42" s="94"/>
      <c r="AF42" s="94"/>
      <c r="AG42" s="128" t="s">
        <v>69</v>
      </c>
      <c r="AH42" s="129"/>
      <c r="AI42" s="130" t="str">
        <f>IF(AD42="","",MIN(AD42,ROUNDDOWN(AF50/1000,0)))</f>
        <v/>
      </c>
      <c r="AJ42" s="131"/>
      <c r="AK42" s="131"/>
      <c r="AL42" s="128" t="s">
        <v>69</v>
      </c>
      <c r="AM42" s="129"/>
    </row>
    <row r="43" s="10" customFormat="1" ht="12" spans="1:46">
      <c r="A43" s="50"/>
      <c r="B43" s="49"/>
      <c r="C43" s="49"/>
      <c r="D43" s="49"/>
      <c r="E43" s="49"/>
      <c r="F43" s="49"/>
      <c r="G43" s="49"/>
      <c r="H43" s="49"/>
      <c r="I43" s="49"/>
      <c r="J43" s="49"/>
      <c r="K43" s="49"/>
      <c r="L43" s="49"/>
      <c r="M43" s="49"/>
      <c r="N43" s="49"/>
      <c r="O43" s="49"/>
      <c r="P43" s="49"/>
      <c r="Q43" s="49"/>
      <c r="R43" s="49"/>
      <c r="S43" s="49"/>
      <c r="T43" s="49"/>
      <c r="U43" s="49"/>
      <c r="V43" s="49"/>
      <c r="W43" s="49"/>
      <c r="AC43" s="78"/>
      <c r="AD43" s="95"/>
      <c r="AE43" s="96"/>
      <c r="AF43" s="96"/>
      <c r="AG43" s="132"/>
      <c r="AH43" s="133"/>
      <c r="AI43" s="134"/>
      <c r="AJ43" s="135"/>
      <c r="AK43" s="135"/>
      <c r="AL43" s="132"/>
      <c r="AM43" s="133"/>
      <c r="AT43" s="137"/>
    </row>
    <row r="44" ht="15" customHeight="1" spans="1:39">
      <c r="A44" s="18" t="s">
        <v>71</v>
      </c>
      <c r="B44" s="19"/>
      <c r="C44" s="19"/>
      <c r="D44" s="19"/>
      <c r="E44" s="19"/>
      <c r="F44" s="19"/>
      <c r="G44" s="20"/>
      <c r="H44" s="18" t="s">
        <v>72</v>
      </c>
      <c r="I44" s="19"/>
      <c r="J44" s="19"/>
      <c r="K44" s="19"/>
      <c r="L44" s="19"/>
      <c r="M44" s="19"/>
      <c r="N44" s="19"/>
      <c r="O44" s="19"/>
      <c r="P44" s="19"/>
      <c r="Q44" s="19"/>
      <c r="R44" s="19"/>
      <c r="S44" s="19"/>
      <c r="T44" s="19"/>
      <c r="U44" s="19"/>
      <c r="V44" s="19"/>
      <c r="W44" s="19"/>
      <c r="X44" s="19"/>
      <c r="Y44" s="19"/>
      <c r="Z44" s="19"/>
      <c r="AA44" s="19"/>
      <c r="AB44" s="18" t="s">
        <v>73</v>
      </c>
      <c r="AC44" s="19"/>
      <c r="AD44" s="26"/>
      <c r="AE44" s="27"/>
      <c r="AF44" s="26" t="s">
        <v>74</v>
      </c>
      <c r="AG44" s="26"/>
      <c r="AH44" s="26"/>
      <c r="AI44" s="26"/>
      <c r="AJ44" s="26"/>
      <c r="AK44" s="26"/>
      <c r="AL44" s="26"/>
      <c r="AM44" s="27"/>
    </row>
    <row r="45" ht="15" customHeight="1" spans="1:39">
      <c r="A45" s="141"/>
      <c r="B45" s="141"/>
      <c r="C45" s="141"/>
      <c r="D45" s="141"/>
      <c r="E45" s="141"/>
      <c r="F45" s="141"/>
      <c r="G45" s="141"/>
      <c r="H45" s="142"/>
      <c r="I45" s="142"/>
      <c r="J45" s="142"/>
      <c r="K45" s="142"/>
      <c r="L45" s="142"/>
      <c r="M45" s="142"/>
      <c r="N45" s="142"/>
      <c r="O45" s="142"/>
      <c r="P45" s="142"/>
      <c r="Q45" s="142"/>
      <c r="R45" s="142"/>
      <c r="S45" s="142"/>
      <c r="T45" s="142"/>
      <c r="U45" s="142"/>
      <c r="V45" s="142"/>
      <c r="W45" s="142"/>
      <c r="X45" s="142"/>
      <c r="Y45" s="142"/>
      <c r="Z45" s="142"/>
      <c r="AA45" s="142"/>
      <c r="AB45" s="158"/>
      <c r="AC45" s="158"/>
      <c r="AD45" s="158"/>
      <c r="AE45" s="158"/>
      <c r="AF45" s="159"/>
      <c r="AG45" s="159"/>
      <c r="AH45" s="159"/>
      <c r="AI45" s="159"/>
      <c r="AJ45" s="159"/>
      <c r="AK45" s="159"/>
      <c r="AL45" s="159"/>
      <c r="AM45" s="159"/>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48">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c r="AV48" s="11"/>
    </row>
    <row r="49" ht="15" customHeight="1" spans="1:39">
      <c r="A49" s="145"/>
      <c r="B49" s="145"/>
      <c r="C49" s="145"/>
      <c r="D49" s="145"/>
      <c r="E49" s="145"/>
      <c r="F49" s="145"/>
      <c r="G49" s="145"/>
      <c r="H49" s="146"/>
      <c r="I49" s="146"/>
      <c r="J49" s="146"/>
      <c r="K49" s="146"/>
      <c r="L49" s="146"/>
      <c r="M49" s="146"/>
      <c r="N49" s="146"/>
      <c r="O49" s="146"/>
      <c r="P49" s="146"/>
      <c r="Q49" s="146"/>
      <c r="R49" s="146"/>
      <c r="S49" s="146"/>
      <c r="T49" s="146"/>
      <c r="U49" s="146"/>
      <c r="V49" s="146"/>
      <c r="W49" s="146"/>
      <c r="X49" s="146"/>
      <c r="Y49" s="146"/>
      <c r="Z49" s="146"/>
      <c r="AA49" s="146"/>
      <c r="AB49" s="162"/>
      <c r="AC49" s="162"/>
      <c r="AD49" s="162"/>
      <c r="AE49" s="162"/>
      <c r="AF49" s="163"/>
      <c r="AG49" s="163"/>
      <c r="AH49" s="163"/>
      <c r="AI49" s="163"/>
      <c r="AJ49" s="163"/>
      <c r="AK49" s="163"/>
      <c r="AL49" s="163"/>
      <c r="AM49" s="163"/>
    </row>
    <row r="50" ht="15" customHeight="1" spans="1:39">
      <c r="A50" s="44" t="s">
        <v>47</v>
      </c>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91">
        <f>SUM(AF45:AM49)</f>
        <v>0</v>
      </c>
      <c r="AG50" s="121"/>
      <c r="AH50" s="121"/>
      <c r="AI50" s="121"/>
      <c r="AJ50" s="121"/>
      <c r="AK50" s="121"/>
      <c r="AL50" s="121"/>
      <c r="AM50" s="122"/>
    </row>
    <row r="51" ht="4.5" customHeight="1" spans="1:39">
      <c r="A51" s="46"/>
      <c r="B51" s="46"/>
      <c r="C51" s="46"/>
      <c r="D51" s="46"/>
      <c r="E51" s="51"/>
      <c r="F51" s="51"/>
      <c r="G51" s="51"/>
      <c r="H51" s="51"/>
      <c r="I51" s="51"/>
      <c r="J51" s="67"/>
      <c r="K51" s="67"/>
      <c r="L51" s="67"/>
      <c r="M51" s="67"/>
      <c r="N51" s="67"/>
      <c r="O51" s="51"/>
      <c r="P51" s="51"/>
      <c r="Q51" s="51"/>
      <c r="R51" s="51"/>
      <c r="S51" s="51"/>
      <c r="T51" s="51"/>
      <c r="U51" s="51"/>
      <c r="V51" s="51"/>
      <c r="W51" s="51"/>
      <c r="X51" s="51"/>
      <c r="Y51" s="97"/>
      <c r="Z51" s="97"/>
      <c r="AA51" s="97"/>
      <c r="AB51" s="97"/>
      <c r="AC51" s="97"/>
      <c r="AD51" s="97"/>
      <c r="AE51" s="51"/>
      <c r="AF51" s="51"/>
      <c r="AG51" s="51"/>
      <c r="AH51" s="51"/>
      <c r="AI51" s="51"/>
      <c r="AJ51" s="51"/>
      <c r="AK51" s="51"/>
      <c r="AL51" s="51"/>
      <c r="AM51" s="51"/>
    </row>
    <row r="52" spans="1:1">
      <c r="A52" s="36" t="s">
        <v>77</v>
      </c>
    </row>
  </sheetData>
  <sheetProtection password="9C2F" sheet="1" objects="1"/>
  <mergeCells count="125">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8:C9"/>
    <mergeCell ref="Y8:AA9"/>
    <mergeCell ref="AD22:AF23"/>
    <mergeCell ref="AG22:AH23"/>
    <mergeCell ref="AI22:AK23"/>
    <mergeCell ref="AL22:AM23"/>
    <mergeCell ref="AD42:AF43"/>
    <mergeCell ref="AG42:AH43"/>
    <mergeCell ref="AI42:AK43"/>
    <mergeCell ref="AL42:AM43"/>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32:N32 S32:V32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3489" name="Check Box 1" r:id="rId4">
              <controlPr defaultSize="0">
                <anchor moveWithCells="1">
                  <from>
                    <xdr:col>7</xdr:col>
                    <xdr:colOff>165735</xdr:colOff>
                    <xdr:row>10</xdr:row>
                    <xdr:rowOff>0</xdr:rowOff>
                  </from>
                  <to>
                    <xdr:col>9</xdr:col>
                    <xdr:colOff>28575</xdr:colOff>
                    <xdr:row>11</xdr:row>
                    <xdr:rowOff>28575</xdr:rowOff>
                  </to>
                </anchor>
              </controlPr>
            </control>
          </mc:Choice>
        </mc:AlternateContent>
        <mc:AlternateContent xmlns:mc="http://schemas.openxmlformats.org/markup-compatibility/2006">
          <mc:Choice Requires="x14">
            <control shapeId="63490" name="Check Box 2" r:id="rId5">
              <controlPr defaultSize="0">
                <anchor moveWithCells="1">
                  <from>
                    <xdr:col>23</xdr:col>
                    <xdr:colOff>152400</xdr:colOff>
                    <xdr:row>10</xdr:row>
                    <xdr:rowOff>0</xdr:rowOff>
                  </from>
                  <to>
                    <xdr:col>25</xdr:col>
                    <xdr:colOff>47625</xdr:colOff>
                    <xdr:row>11</xdr:row>
                    <xdr:rowOff>28575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52"/>
  <sheetViews>
    <sheetView showGridLines="0" showZeros="0" view="pageBreakPreview" zoomScaleNormal="85" workbookViewId="0">
      <selection activeCell="A1" sqref="A1"/>
    </sheetView>
  </sheetViews>
  <sheetFormatPr defaultColWidth="2.25454545454545" defaultRowHeight="13"/>
  <cols>
    <col min="1" max="1" width="2.25454545454545" style="11" customWidth="1"/>
    <col min="2" max="7" width="2.25454545454545" style="11"/>
    <col min="8" max="19" width="2.37272727272727" style="11" customWidth="1"/>
    <col min="20" max="34" width="2.25454545454545" style="11"/>
    <col min="35" max="35" width="2.5" style="11" customWidth="1"/>
    <col min="36" max="40" width="2.25454545454545" style="11"/>
    <col min="41" max="47" width="2.25454545454545" style="11" hidden="1" customWidth="1"/>
    <col min="48" max="16384" width="2.25454545454545"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IF(AD22="","",MIN(AD22,ROUNDDOWN((AF30+AF39)/1000,0)))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48">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c r="AV28" s="10"/>
    </row>
    <row r="29" ht="15" customHeight="1" spans="1:39">
      <c r="A29" s="145"/>
      <c r="B29" s="145"/>
      <c r="C29" s="145"/>
      <c r="D29" s="145"/>
      <c r="E29" s="145"/>
      <c r="F29" s="145"/>
      <c r="G29" s="145"/>
      <c r="H29" s="146"/>
      <c r="I29" s="146"/>
      <c r="J29" s="146"/>
      <c r="K29" s="146"/>
      <c r="L29" s="146"/>
      <c r="M29" s="146"/>
      <c r="N29" s="146"/>
      <c r="O29" s="146"/>
      <c r="P29" s="146"/>
      <c r="Q29" s="146"/>
      <c r="R29" s="146"/>
      <c r="S29" s="146"/>
      <c r="T29" s="146"/>
      <c r="U29" s="146"/>
      <c r="V29" s="146"/>
      <c r="W29" s="146"/>
      <c r="X29" s="146"/>
      <c r="Y29" s="146"/>
      <c r="Z29" s="146"/>
      <c r="AA29" s="146"/>
      <c r="AB29" s="162"/>
      <c r="AC29" s="162"/>
      <c r="AD29" s="162"/>
      <c r="AE29" s="162"/>
      <c r="AF29" s="163"/>
      <c r="AG29" s="163"/>
      <c r="AH29" s="163"/>
      <c r="AI29" s="163"/>
      <c r="AJ29" s="163"/>
      <c r="AK29" s="163"/>
      <c r="AL29" s="163"/>
      <c r="AM29" s="163"/>
    </row>
    <row r="30" ht="15" customHeight="1" spans="1:39">
      <c r="A30" s="44" t="s">
        <v>47</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91">
        <f>SUM(AF25:AM29)</f>
        <v>0</v>
      </c>
      <c r="AG30" s="121"/>
      <c r="AH30" s="121"/>
      <c r="AI30" s="121"/>
      <c r="AJ30" s="121"/>
      <c r="AK30" s="121"/>
      <c r="AL30" s="121"/>
      <c r="AM30" s="122"/>
    </row>
    <row r="31" spans="1:39">
      <c r="A31" s="35"/>
      <c r="B31" s="10"/>
      <c r="C31" s="36"/>
      <c r="D31" s="37"/>
      <c r="F31" s="10"/>
      <c r="G31" s="10"/>
      <c r="H31" s="10"/>
      <c r="I31" s="10"/>
      <c r="J31" s="61"/>
      <c r="K31" s="61"/>
      <c r="L31" s="61"/>
      <c r="M31" s="61"/>
      <c r="N31" s="61"/>
      <c r="O31" s="62"/>
      <c r="P31" s="36"/>
      <c r="S31" s="61"/>
      <c r="T31" s="59"/>
      <c r="U31" s="61"/>
      <c r="V31" s="61"/>
      <c r="W31" s="72"/>
      <c r="AD31" s="36"/>
      <c r="AE31" s="92"/>
      <c r="AF31" s="92"/>
      <c r="AG31" s="92"/>
      <c r="AH31" s="72"/>
      <c r="AI31" s="123"/>
      <c r="AJ31" s="123"/>
      <c r="AK31" s="123"/>
      <c r="AL31" s="72"/>
      <c r="AM31" s="72"/>
    </row>
    <row r="32" spans="1:39">
      <c r="A32" s="36" t="s">
        <v>75</v>
      </c>
      <c r="B32" s="10"/>
      <c r="C32" s="36"/>
      <c r="D32" s="10"/>
      <c r="E32" s="37"/>
      <c r="F32" s="10"/>
      <c r="G32" s="10"/>
      <c r="H32" s="10"/>
      <c r="I32" s="10"/>
      <c r="J32" s="61"/>
      <c r="K32" s="61"/>
      <c r="L32" s="61"/>
      <c r="M32" s="61"/>
      <c r="N32" s="61"/>
      <c r="O32" s="62"/>
      <c r="P32" s="36"/>
      <c r="S32" s="61"/>
      <c r="T32" s="59"/>
      <c r="U32" s="61"/>
      <c r="V32" s="61"/>
      <c r="W32" s="72"/>
      <c r="AD32" s="36"/>
      <c r="AE32" s="92"/>
      <c r="AF32" s="92"/>
      <c r="AG32" s="92"/>
      <c r="AH32" s="72"/>
      <c r="AI32" s="123"/>
      <c r="AJ32" s="123"/>
      <c r="AK32" s="123"/>
      <c r="AL32" s="72"/>
      <c r="AM32" s="72"/>
    </row>
    <row r="33" ht="15" customHeight="1" spans="1:39">
      <c r="A33" s="18" t="s">
        <v>71</v>
      </c>
      <c r="B33" s="19"/>
      <c r="C33" s="19"/>
      <c r="D33" s="19"/>
      <c r="E33" s="19"/>
      <c r="F33" s="19"/>
      <c r="G33" s="20"/>
      <c r="H33" s="18" t="s">
        <v>72</v>
      </c>
      <c r="I33" s="19"/>
      <c r="J33" s="19"/>
      <c r="K33" s="19"/>
      <c r="L33" s="19"/>
      <c r="M33" s="19"/>
      <c r="N33" s="19"/>
      <c r="O33" s="19"/>
      <c r="P33" s="19"/>
      <c r="Q33" s="19"/>
      <c r="R33" s="19"/>
      <c r="S33" s="19"/>
      <c r="T33" s="19"/>
      <c r="U33" s="19"/>
      <c r="V33" s="19"/>
      <c r="W33" s="19"/>
      <c r="X33" s="19"/>
      <c r="Y33" s="19"/>
      <c r="Z33" s="19"/>
      <c r="AA33" s="19"/>
      <c r="AB33" s="18" t="s">
        <v>73</v>
      </c>
      <c r="AC33" s="19"/>
      <c r="AD33" s="19"/>
      <c r="AE33" s="19"/>
      <c r="AF33" s="18" t="s">
        <v>74</v>
      </c>
      <c r="AG33" s="19"/>
      <c r="AH33" s="19"/>
      <c r="AI33" s="19"/>
      <c r="AJ33" s="19"/>
      <c r="AK33" s="19"/>
      <c r="AL33" s="19"/>
      <c r="AM33" s="20"/>
    </row>
    <row r="34" ht="15" customHeight="1" spans="1:39">
      <c r="A34" s="141"/>
      <c r="B34" s="141"/>
      <c r="C34" s="141"/>
      <c r="D34" s="141"/>
      <c r="E34" s="141"/>
      <c r="F34" s="141"/>
      <c r="G34" s="141"/>
      <c r="H34" s="142"/>
      <c r="I34" s="142"/>
      <c r="J34" s="142"/>
      <c r="K34" s="142"/>
      <c r="L34" s="142"/>
      <c r="M34" s="142"/>
      <c r="N34" s="142"/>
      <c r="O34" s="142"/>
      <c r="P34" s="142"/>
      <c r="Q34" s="142"/>
      <c r="R34" s="142"/>
      <c r="S34" s="142"/>
      <c r="T34" s="142"/>
      <c r="U34" s="142"/>
      <c r="V34" s="142"/>
      <c r="W34" s="142"/>
      <c r="X34" s="142"/>
      <c r="Y34" s="142"/>
      <c r="Z34" s="142"/>
      <c r="AA34" s="142"/>
      <c r="AB34" s="158"/>
      <c r="AC34" s="158"/>
      <c r="AD34" s="158"/>
      <c r="AE34" s="158"/>
      <c r="AF34" s="159"/>
      <c r="AG34" s="159"/>
      <c r="AH34" s="159"/>
      <c r="AI34" s="159"/>
      <c r="AJ34" s="159"/>
      <c r="AK34" s="159"/>
      <c r="AL34" s="159"/>
      <c r="AM34" s="159"/>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SUM(AF34:AM38)</f>
        <v>0</v>
      </c>
      <c r="AG39" s="121"/>
      <c r="AH39" s="121"/>
      <c r="AI39" s="121"/>
      <c r="AJ39" s="121"/>
      <c r="AK39" s="121"/>
      <c r="AL39" s="121"/>
      <c r="AM39" s="122"/>
    </row>
    <row r="40" ht="6" customHeight="1" spans="1:34">
      <c r="A40" s="46"/>
      <c r="B40" s="46"/>
      <c r="C40" s="46"/>
      <c r="D40" s="46"/>
      <c r="E40" s="47"/>
      <c r="F40" s="47"/>
      <c r="G40" s="47"/>
      <c r="H40" s="47"/>
      <c r="I40" s="47"/>
      <c r="J40" s="63"/>
      <c r="K40" s="63"/>
      <c r="L40" s="63"/>
      <c r="M40" s="63"/>
      <c r="N40" s="63"/>
      <c r="AH40" s="124"/>
    </row>
    <row r="41" s="10" customFormat="1" ht="19.5" customHeight="1" spans="1:48">
      <c r="A41" s="48" t="s">
        <v>76</v>
      </c>
      <c r="B41" s="49"/>
      <c r="C41" s="49"/>
      <c r="D41" s="49"/>
      <c r="E41" s="49"/>
      <c r="F41" s="49"/>
      <c r="G41" s="49"/>
      <c r="H41" s="49"/>
      <c r="I41" s="64"/>
      <c r="J41" s="65"/>
      <c r="K41" s="49"/>
      <c r="L41" s="66"/>
      <c r="M41" s="66"/>
      <c r="N41" s="66"/>
      <c r="O41" s="49"/>
      <c r="P41" s="49"/>
      <c r="Q41" s="49"/>
      <c r="R41" s="49"/>
      <c r="S41" s="49"/>
      <c r="T41" s="73"/>
      <c r="U41" s="73"/>
      <c r="V41" s="73"/>
      <c r="W41" s="73"/>
      <c r="AC41" s="78"/>
      <c r="AD41" s="79" t="s">
        <v>67</v>
      </c>
      <c r="AE41" s="80"/>
      <c r="AF41" s="80"/>
      <c r="AG41" s="80"/>
      <c r="AH41" s="80"/>
      <c r="AI41" s="125" t="s">
        <v>68</v>
      </c>
      <c r="AJ41" s="126"/>
      <c r="AK41" s="126"/>
      <c r="AL41" s="126"/>
      <c r="AM41" s="127"/>
      <c r="AV41" s="10"/>
    </row>
    <row r="42" s="10" customFormat="1" ht="13.5" customHeight="1" spans="1:39">
      <c r="A42" s="49"/>
      <c r="B42" s="49"/>
      <c r="C42" s="49"/>
      <c r="D42" s="49"/>
      <c r="E42" s="49"/>
      <c r="F42" s="49"/>
      <c r="G42" s="49"/>
      <c r="H42" s="49"/>
      <c r="I42" s="49"/>
      <c r="J42" s="49"/>
      <c r="K42" s="49"/>
      <c r="L42" s="49"/>
      <c r="M42" s="49"/>
      <c r="N42" s="49"/>
      <c r="O42" s="49"/>
      <c r="P42" s="49"/>
      <c r="Q42" s="49"/>
      <c r="R42" s="49"/>
      <c r="S42" s="49"/>
      <c r="T42" s="49"/>
      <c r="U42" s="49"/>
      <c r="V42" s="49"/>
      <c r="W42" s="49"/>
      <c r="AC42" s="78"/>
      <c r="AD42" s="93" t="str">
        <f>IFERROR(VLOOKUP(L10,リスト!N2:Q39,4,FALSE)*AJ10,"")</f>
        <v/>
      </c>
      <c r="AE42" s="94"/>
      <c r="AF42" s="94"/>
      <c r="AG42" s="128" t="s">
        <v>69</v>
      </c>
      <c r="AH42" s="129"/>
      <c r="AI42" s="130" t="str">
        <f>IF(AD42="","",MIN(AD42,ROUNDDOWN(AF50/1000,0)))</f>
        <v/>
      </c>
      <c r="AJ42" s="131"/>
      <c r="AK42" s="131"/>
      <c r="AL42" s="128" t="s">
        <v>69</v>
      </c>
      <c r="AM42" s="129"/>
    </row>
    <row r="43" s="10" customFormat="1" ht="12" spans="1:46">
      <c r="A43" s="50"/>
      <c r="B43" s="49"/>
      <c r="C43" s="49"/>
      <c r="D43" s="49"/>
      <c r="E43" s="49"/>
      <c r="F43" s="49"/>
      <c r="G43" s="49"/>
      <c r="H43" s="49"/>
      <c r="I43" s="49"/>
      <c r="J43" s="49"/>
      <c r="K43" s="49"/>
      <c r="L43" s="49"/>
      <c r="M43" s="49"/>
      <c r="N43" s="49"/>
      <c r="O43" s="49"/>
      <c r="P43" s="49"/>
      <c r="Q43" s="49"/>
      <c r="R43" s="49"/>
      <c r="S43" s="49"/>
      <c r="T43" s="49"/>
      <c r="U43" s="49"/>
      <c r="V43" s="49"/>
      <c r="W43" s="49"/>
      <c r="AC43" s="78"/>
      <c r="AD43" s="95"/>
      <c r="AE43" s="96"/>
      <c r="AF43" s="96"/>
      <c r="AG43" s="132"/>
      <c r="AH43" s="133"/>
      <c r="AI43" s="134"/>
      <c r="AJ43" s="135"/>
      <c r="AK43" s="135"/>
      <c r="AL43" s="132"/>
      <c r="AM43" s="133"/>
      <c r="AT43" s="137"/>
    </row>
    <row r="44" ht="15" customHeight="1" spans="1:39">
      <c r="A44" s="18" t="s">
        <v>71</v>
      </c>
      <c r="B44" s="19"/>
      <c r="C44" s="19"/>
      <c r="D44" s="19"/>
      <c r="E44" s="19"/>
      <c r="F44" s="19"/>
      <c r="G44" s="20"/>
      <c r="H44" s="18" t="s">
        <v>72</v>
      </c>
      <c r="I44" s="19"/>
      <c r="J44" s="19"/>
      <c r="K44" s="19"/>
      <c r="L44" s="19"/>
      <c r="M44" s="19"/>
      <c r="N44" s="19"/>
      <c r="O44" s="19"/>
      <c r="P44" s="19"/>
      <c r="Q44" s="19"/>
      <c r="R44" s="19"/>
      <c r="S44" s="19"/>
      <c r="T44" s="19"/>
      <c r="U44" s="19"/>
      <c r="V44" s="19"/>
      <c r="W44" s="19"/>
      <c r="X44" s="19"/>
      <c r="Y44" s="19"/>
      <c r="Z44" s="19"/>
      <c r="AA44" s="19"/>
      <c r="AB44" s="18" t="s">
        <v>73</v>
      </c>
      <c r="AC44" s="19"/>
      <c r="AD44" s="26"/>
      <c r="AE44" s="27"/>
      <c r="AF44" s="26" t="s">
        <v>74</v>
      </c>
      <c r="AG44" s="26"/>
      <c r="AH44" s="26"/>
      <c r="AI44" s="26"/>
      <c r="AJ44" s="26"/>
      <c r="AK44" s="26"/>
      <c r="AL44" s="26"/>
      <c r="AM44" s="27"/>
    </row>
    <row r="45" ht="15" customHeight="1" spans="1:39">
      <c r="A45" s="141"/>
      <c r="B45" s="141"/>
      <c r="C45" s="141"/>
      <c r="D45" s="141"/>
      <c r="E45" s="141"/>
      <c r="F45" s="141"/>
      <c r="G45" s="141"/>
      <c r="H45" s="142"/>
      <c r="I45" s="142"/>
      <c r="J45" s="142"/>
      <c r="K45" s="142"/>
      <c r="L45" s="142"/>
      <c r="M45" s="142"/>
      <c r="N45" s="142"/>
      <c r="O45" s="142"/>
      <c r="P45" s="142"/>
      <c r="Q45" s="142"/>
      <c r="R45" s="142"/>
      <c r="S45" s="142"/>
      <c r="T45" s="142"/>
      <c r="U45" s="142"/>
      <c r="V45" s="142"/>
      <c r="W45" s="142"/>
      <c r="X45" s="142"/>
      <c r="Y45" s="142"/>
      <c r="Z45" s="142"/>
      <c r="AA45" s="142"/>
      <c r="AB45" s="158"/>
      <c r="AC45" s="158"/>
      <c r="AD45" s="158"/>
      <c r="AE45" s="158"/>
      <c r="AF45" s="159"/>
      <c r="AG45" s="159"/>
      <c r="AH45" s="159"/>
      <c r="AI45" s="159"/>
      <c r="AJ45" s="159"/>
      <c r="AK45" s="159"/>
      <c r="AL45" s="159"/>
      <c r="AM45" s="159"/>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48">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c r="AV48" s="11"/>
    </row>
    <row r="49" ht="15" customHeight="1" spans="1:39">
      <c r="A49" s="145"/>
      <c r="B49" s="145"/>
      <c r="C49" s="145"/>
      <c r="D49" s="145"/>
      <c r="E49" s="145"/>
      <c r="F49" s="145"/>
      <c r="G49" s="145"/>
      <c r="H49" s="146"/>
      <c r="I49" s="146"/>
      <c r="J49" s="146"/>
      <c r="K49" s="146"/>
      <c r="L49" s="146"/>
      <c r="M49" s="146"/>
      <c r="N49" s="146"/>
      <c r="O49" s="146"/>
      <c r="P49" s="146"/>
      <c r="Q49" s="146"/>
      <c r="R49" s="146"/>
      <c r="S49" s="146"/>
      <c r="T49" s="146"/>
      <c r="U49" s="146"/>
      <c r="V49" s="146"/>
      <c r="W49" s="146"/>
      <c r="X49" s="146"/>
      <c r="Y49" s="146"/>
      <c r="Z49" s="146"/>
      <c r="AA49" s="146"/>
      <c r="AB49" s="162"/>
      <c r="AC49" s="162"/>
      <c r="AD49" s="162"/>
      <c r="AE49" s="162"/>
      <c r="AF49" s="163"/>
      <c r="AG49" s="163"/>
      <c r="AH49" s="163"/>
      <c r="AI49" s="163"/>
      <c r="AJ49" s="163"/>
      <c r="AK49" s="163"/>
      <c r="AL49" s="163"/>
      <c r="AM49" s="163"/>
    </row>
    <row r="50" ht="15" customHeight="1" spans="1:39">
      <c r="A50" s="44" t="s">
        <v>47</v>
      </c>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91">
        <f>SUM(AF45:AM49)</f>
        <v>0</v>
      </c>
      <c r="AG50" s="121"/>
      <c r="AH50" s="121"/>
      <c r="AI50" s="121"/>
      <c r="AJ50" s="121"/>
      <c r="AK50" s="121"/>
      <c r="AL50" s="121"/>
      <c r="AM50" s="122"/>
    </row>
    <row r="51" ht="4.5" customHeight="1" spans="1:39">
      <c r="A51" s="46"/>
      <c r="B51" s="46"/>
      <c r="C51" s="46"/>
      <c r="D51" s="46"/>
      <c r="E51" s="51"/>
      <c r="F51" s="51"/>
      <c r="G51" s="51"/>
      <c r="H51" s="51"/>
      <c r="I51" s="51"/>
      <c r="J51" s="67"/>
      <c r="K51" s="67"/>
      <c r="L51" s="67"/>
      <c r="M51" s="67"/>
      <c r="N51" s="67"/>
      <c r="O51" s="51"/>
      <c r="P51" s="51"/>
      <c r="Q51" s="51"/>
      <c r="R51" s="51"/>
      <c r="S51" s="51"/>
      <c r="T51" s="51"/>
      <c r="U51" s="51"/>
      <c r="V51" s="51"/>
      <c r="W51" s="51"/>
      <c r="X51" s="51"/>
      <c r="Y51" s="97"/>
      <c r="Z51" s="97"/>
      <c r="AA51" s="97"/>
      <c r="AB51" s="97"/>
      <c r="AC51" s="97"/>
      <c r="AD51" s="97"/>
      <c r="AE51" s="51"/>
      <c r="AF51" s="51"/>
      <c r="AG51" s="51"/>
      <c r="AH51" s="51"/>
      <c r="AI51" s="51"/>
      <c r="AJ51" s="51"/>
      <c r="AK51" s="51"/>
      <c r="AL51" s="51"/>
      <c r="AM51" s="51"/>
    </row>
    <row r="52" spans="1:1">
      <c r="A52" s="36" t="s">
        <v>77</v>
      </c>
    </row>
  </sheetData>
  <sheetProtection password="9C2F" sheet="1" objects="1"/>
  <mergeCells count="125">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8:C9"/>
    <mergeCell ref="Y8:AA9"/>
    <mergeCell ref="AD22:AF23"/>
    <mergeCell ref="AG22:AH23"/>
    <mergeCell ref="AI22:AK23"/>
    <mergeCell ref="AL22:AM23"/>
    <mergeCell ref="AD42:AF43"/>
    <mergeCell ref="AG42:AH43"/>
    <mergeCell ref="AI42:AK43"/>
    <mergeCell ref="AL42:AM43"/>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32:N32 S32:V32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4513" name="Check Box 1" r:id="rId4">
              <controlPr defaultSize="0">
                <anchor moveWithCells="1">
                  <from>
                    <xdr:col>7</xdr:col>
                    <xdr:colOff>165735</xdr:colOff>
                    <xdr:row>10</xdr:row>
                    <xdr:rowOff>0</xdr:rowOff>
                  </from>
                  <to>
                    <xdr:col>9</xdr:col>
                    <xdr:colOff>28575</xdr:colOff>
                    <xdr:row>11</xdr:row>
                    <xdr:rowOff>28575</xdr:rowOff>
                  </to>
                </anchor>
              </controlPr>
            </control>
          </mc:Choice>
        </mc:AlternateContent>
        <mc:AlternateContent xmlns:mc="http://schemas.openxmlformats.org/markup-compatibility/2006">
          <mc:Choice Requires="x14">
            <control shapeId="64514" name="Check Box 2" r:id="rId5">
              <controlPr defaultSize="0">
                <anchor moveWithCells="1">
                  <from>
                    <xdr:col>23</xdr:col>
                    <xdr:colOff>152400</xdr:colOff>
                    <xdr:row>10</xdr:row>
                    <xdr:rowOff>0</xdr:rowOff>
                  </from>
                  <to>
                    <xdr:col>25</xdr:col>
                    <xdr:colOff>47625</xdr:colOff>
                    <xdr:row>11</xdr:row>
                    <xdr:rowOff>28575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52"/>
  <sheetViews>
    <sheetView showGridLines="0" showZeros="0" view="pageBreakPreview" zoomScaleNormal="85" workbookViewId="0">
      <selection activeCell="A1" sqref="A1"/>
    </sheetView>
  </sheetViews>
  <sheetFormatPr defaultColWidth="2.25454545454545" defaultRowHeight="13"/>
  <cols>
    <col min="1" max="1" width="2.25454545454545" style="11" customWidth="1"/>
    <col min="2" max="7" width="2.25454545454545" style="11"/>
    <col min="8" max="19" width="2.37272727272727" style="11" customWidth="1"/>
    <col min="20" max="34" width="2.25454545454545" style="11"/>
    <col min="35" max="35" width="2.5" style="11" customWidth="1"/>
    <col min="36" max="40" width="2.25454545454545" style="11"/>
    <col min="41" max="47" width="2.25454545454545" style="11" hidden="1" customWidth="1"/>
    <col min="48" max="16384" width="2.25454545454545"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IF(AD22="","",MIN(AD22,ROUNDDOWN((AF30+AF39)/1000,0)))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48">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c r="AV28" s="10"/>
    </row>
    <row r="29" ht="15" customHeight="1" spans="1:39">
      <c r="A29" s="145"/>
      <c r="B29" s="145"/>
      <c r="C29" s="145"/>
      <c r="D29" s="145"/>
      <c r="E29" s="145"/>
      <c r="F29" s="145"/>
      <c r="G29" s="145"/>
      <c r="H29" s="146"/>
      <c r="I29" s="146"/>
      <c r="J29" s="146"/>
      <c r="K29" s="146"/>
      <c r="L29" s="146"/>
      <c r="M29" s="146"/>
      <c r="N29" s="146"/>
      <c r="O29" s="146"/>
      <c r="P29" s="146"/>
      <c r="Q29" s="146"/>
      <c r="R29" s="146"/>
      <c r="S29" s="146"/>
      <c r="T29" s="146"/>
      <c r="U29" s="146"/>
      <c r="V29" s="146"/>
      <c r="W29" s="146"/>
      <c r="X29" s="146"/>
      <c r="Y29" s="146"/>
      <c r="Z29" s="146"/>
      <c r="AA29" s="146"/>
      <c r="AB29" s="162"/>
      <c r="AC29" s="162"/>
      <c r="AD29" s="162"/>
      <c r="AE29" s="162"/>
      <c r="AF29" s="163"/>
      <c r="AG29" s="163"/>
      <c r="AH29" s="163"/>
      <c r="AI29" s="163"/>
      <c r="AJ29" s="163"/>
      <c r="AK29" s="163"/>
      <c r="AL29" s="163"/>
      <c r="AM29" s="163"/>
    </row>
    <row r="30" ht="15" customHeight="1" spans="1:39">
      <c r="A30" s="44" t="s">
        <v>47</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91">
        <f>SUM(AF25:AM29)</f>
        <v>0</v>
      </c>
      <c r="AG30" s="121"/>
      <c r="AH30" s="121"/>
      <c r="AI30" s="121"/>
      <c r="AJ30" s="121"/>
      <c r="AK30" s="121"/>
      <c r="AL30" s="121"/>
      <c r="AM30" s="122"/>
    </row>
    <row r="31" spans="1:39">
      <c r="A31" s="35"/>
      <c r="B31" s="10"/>
      <c r="C31" s="36"/>
      <c r="D31" s="37"/>
      <c r="F31" s="10"/>
      <c r="G31" s="10"/>
      <c r="H31" s="10"/>
      <c r="I31" s="10"/>
      <c r="J31" s="61"/>
      <c r="K31" s="61"/>
      <c r="L31" s="61"/>
      <c r="M31" s="61"/>
      <c r="N31" s="61"/>
      <c r="O31" s="62"/>
      <c r="P31" s="36"/>
      <c r="S31" s="61"/>
      <c r="T31" s="59"/>
      <c r="U31" s="61"/>
      <c r="V31" s="61"/>
      <c r="W31" s="72"/>
      <c r="AD31" s="36"/>
      <c r="AE31" s="92"/>
      <c r="AF31" s="92"/>
      <c r="AG31" s="92"/>
      <c r="AH31" s="72"/>
      <c r="AI31" s="123"/>
      <c r="AJ31" s="123"/>
      <c r="AK31" s="123"/>
      <c r="AL31" s="72"/>
      <c r="AM31" s="72"/>
    </row>
    <row r="32" spans="1:39">
      <c r="A32" s="36" t="s">
        <v>75</v>
      </c>
      <c r="B32" s="10"/>
      <c r="C32" s="36"/>
      <c r="D32" s="10"/>
      <c r="E32" s="37"/>
      <c r="F32" s="10"/>
      <c r="G32" s="10"/>
      <c r="H32" s="10"/>
      <c r="I32" s="10"/>
      <c r="J32" s="61"/>
      <c r="K32" s="61"/>
      <c r="L32" s="61"/>
      <c r="M32" s="61"/>
      <c r="N32" s="61"/>
      <c r="O32" s="62"/>
      <c r="P32" s="36"/>
      <c r="S32" s="61"/>
      <c r="T32" s="59"/>
      <c r="U32" s="61"/>
      <c r="V32" s="61"/>
      <c r="W32" s="72"/>
      <c r="AD32" s="36"/>
      <c r="AE32" s="92"/>
      <c r="AF32" s="92"/>
      <c r="AG32" s="92"/>
      <c r="AH32" s="72"/>
      <c r="AI32" s="123"/>
      <c r="AJ32" s="123"/>
      <c r="AK32" s="123"/>
      <c r="AL32" s="72"/>
      <c r="AM32" s="72"/>
    </row>
    <row r="33" ht="15" customHeight="1" spans="1:39">
      <c r="A33" s="18" t="s">
        <v>71</v>
      </c>
      <c r="B33" s="19"/>
      <c r="C33" s="19"/>
      <c r="D33" s="19"/>
      <c r="E33" s="19"/>
      <c r="F33" s="19"/>
      <c r="G33" s="20"/>
      <c r="H33" s="18" t="s">
        <v>72</v>
      </c>
      <c r="I33" s="19"/>
      <c r="J33" s="19"/>
      <c r="K33" s="19"/>
      <c r="L33" s="19"/>
      <c r="M33" s="19"/>
      <c r="N33" s="19"/>
      <c r="O33" s="19"/>
      <c r="P33" s="19"/>
      <c r="Q33" s="19"/>
      <c r="R33" s="19"/>
      <c r="S33" s="19"/>
      <c r="T33" s="19"/>
      <c r="U33" s="19"/>
      <c r="V33" s="19"/>
      <c r="W33" s="19"/>
      <c r="X33" s="19"/>
      <c r="Y33" s="19"/>
      <c r="Z33" s="19"/>
      <c r="AA33" s="19"/>
      <c r="AB33" s="18" t="s">
        <v>73</v>
      </c>
      <c r="AC33" s="19"/>
      <c r="AD33" s="19"/>
      <c r="AE33" s="19"/>
      <c r="AF33" s="18" t="s">
        <v>74</v>
      </c>
      <c r="AG33" s="19"/>
      <c r="AH33" s="19"/>
      <c r="AI33" s="19"/>
      <c r="AJ33" s="19"/>
      <c r="AK33" s="19"/>
      <c r="AL33" s="19"/>
      <c r="AM33" s="20"/>
    </row>
    <row r="34" ht="15" customHeight="1" spans="1:39">
      <c r="A34" s="141"/>
      <c r="B34" s="141"/>
      <c r="C34" s="141"/>
      <c r="D34" s="141"/>
      <c r="E34" s="141"/>
      <c r="F34" s="141"/>
      <c r="G34" s="141"/>
      <c r="H34" s="142"/>
      <c r="I34" s="142"/>
      <c r="J34" s="142"/>
      <c r="K34" s="142"/>
      <c r="L34" s="142"/>
      <c r="M34" s="142"/>
      <c r="N34" s="142"/>
      <c r="O34" s="142"/>
      <c r="P34" s="142"/>
      <c r="Q34" s="142"/>
      <c r="R34" s="142"/>
      <c r="S34" s="142"/>
      <c r="T34" s="142"/>
      <c r="U34" s="142"/>
      <c r="V34" s="142"/>
      <c r="W34" s="142"/>
      <c r="X34" s="142"/>
      <c r="Y34" s="142"/>
      <c r="Z34" s="142"/>
      <c r="AA34" s="142"/>
      <c r="AB34" s="158"/>
      <c r="AC34" s="158"/>
      <c r="AD34" s="158"/>
      <c r="AE34" s="158"/>
      <c r="AF34" s="159"/>
      <c r="AG34" s="159"/>
      <c r="AH34" s="159"/>
      <c r="AI34" s="159"/>
      <c r="AJ34" s="159"/>
      <c r="AK34" s="159"/>
      <c r="AL34" s="159"/>
      <c r="AM34" s="159"/>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SUM(AF34:AM38)</f>
        <v>0</v>
      </c>
      <c r="AG39" s="121"/>
      <c r="AH39" s="121"/>
      <c r="AI39" s="121"/>
      <c r="AJ39" s="121"/>
      <c r="AK39" s="121"/>
      <c r="AL39" s="121"/>
      <c r="AM39" s="122"/>
    </row>
    <row r="40" ht="6" customHeight="1" spans="1:34">
      <c r="A40" s="46"/>
      <c r="B40" s="46"/>
      <c r="C40" s="46"/>
      <c r="D40" s="46"/>
      <c r="E40" s="47"/>
      <c r="F40" s="47"/>
      <c r="G40" s="47"/>
      <c r="H40" s="47"/>
      <c r="I40" s="47"/>
      <c r="J40" s="63"/>
      <c r="K40" s="63"/>
      <c r="L40" s="63"/>
      <c r="M40" s="63"/>
      <c r="N40" s="63"/>
      <c r="AH40" s="124"/>
    </row>
    <row r="41" s="10" customFormat="1" ht="19.5" customHeight="1" spans="1:48">
      <c r="A41" s="48" t="s">
        <v>76</v>
      </c>
      <c r="B41" s="49"/>
      <c r="C41" s="49"/>
      <c r="D41" s="49"/>
      <c r="E41" s="49"/>
      <c r="F41" s="49"/>
      <c r="G41" s="49"/>
      <c r="H41" s="49"/>
      <c r="I41" s="64"/>
      <c r="J41" s="65"/>
      <c r="K41" s="49"/>
      <c r="L41" s="66"/>
      <c r="M41" s="66"/>
      <c r="N41" s="66"/>
      <c r="O41" s="49"/>
      <c r="P41" s="49"/>
      <c r="Q41" s="49"/>
      <c r="R41" s="49"/>
      <c r="S41" s="49"/>
      <c r="T41" s="73"/>
      <c r="U41" s="73"/>
      <c r="V41" s="73"/>
      <c r="W41" s="73"/>
      <c r="AC41" s="78"/>
      <c r="AD41" s="79" t="s">
        <v>67</v>
      </c>
      <c r="AE41" s="80"/>
      <c r="AF41" s="80"/>
      <c r="AG41" s="80"/>
      <c r="AH41" s="80"/>
      <c r="AI41" s="125" t="s">
        <v>68</v>
      </c>
      <c r="AJ41" s="126"/>
      <c r="AK41" s="126"/>
      <c r="AL41" s="126"/>
      <c r="AM41" s="127"/>
      <c r="AV41" s="10"/>
    </row>
    <row r="42" s="10" customFormat="1" ht="13.5" customHeight="1" spans="1:39">
      <c r="A42" s="49"/>
      <c r="B42" s="49"/>
      <c r="C42" s="49"/>
      <c r="D42" s="49"/>
      <c r="E42" s="49"/>
      <c r="F42" s="49"/>
      <c r="G42" s="49"/>
      <c r="H42" s="49"/>
      <c r="I42" s="49"/>
      <c r="J42" s="49"/>
      <c r="K42" s="49"/>
      <c r="L42" s="49"/>
      <c r="M42" s="49"/>
      <c r="N42" s="49"/>
      <c r="O42" s="49"/>
      <c r="P42" s="49"/>
      <c r="Q42" s="49"/>
      <c r="R42" s="49"/>
      <c r="S42" s="49"/>
      <c r="T42" s="49"/>
      <c r="U42" s="49"/>
      <c r="V42" s="49"/>
      <c r="W42" s="49"/>
      <c r="AC42" s="78"/>
      <c r="AD42" s="93" t="str">
        <f>IFERROR(VLOOKUP(L10,リスト!N2:Q39,4,FALSE)*AJ10,"")</f>
        <v/>
      </c>
      <c r="AE42" s="94"/>
      <c r="AF42" s="94"/>
      <c r="AG42" s="128" t="s">
        <v>69</v>
      </c>
      <c r="AH42" s="129"/>
      <c r="AI42" s="130" t="str">
        <f>IF(AD42="","",MIN(AD42,ROUNDDOWN(AF50/1000,0)))</f>
        <v/>
      </c>
      <c r="AJ42" s="131"/>
      <c r="AK42" s="131"/>
      <c r="AL42" s="128" t="s">
        <v>69</v>
      </c>
      <c r="AM42" s="129"/>
    </row>
    <row r="43" s="10" customFormat="1" ht="12" spans="1:46">
      <c r="A43" s="50"/>
      <c r="B43" s="49"/>
      <c r="C43" s="49"/>
      <c r="D43" s="49"/>
      <c r="E43" s="49"/>
      <c r="F43" s="49"/>
      <c r="G43" s="49"/>
      <c r="H43" s="49"/>
      <c r="I43" s="49"/>
      <c r="J43" s="49"/>
      <c r="K43" s="49"/>
      <c r="L43" s="49"/>
      <c r="M43" s="49"/>
      <c r="N43" s="49"/>
      <c r="O43" s="49"/>
      <c r="P43" s="49"/>
      <c r="Q43" s="49"/>
      <c r="R43" s="49"/>
      <c r="S43" s="49"/>
      <c r="T43" s="49"/>
      <c r="U43" s="49"/>
      <c r="V43" s="49"/>
      <c r="W43" s="49"/>
      <c r="AC43" s="78"/>
      <c r="AD43" s="95"/>
      <c r="AE43" s="96"/>
      <c r="AF43" s="96"/>
      <c r="AG43" s="132"/>
      <c r="AH43" s="133"/>
      <c r="AI43" s="134"/>
      <c r="AJ43" s="135"/>
      <c r="AK43" s="135"/>
      <c r="AL43" s="132"/>
      <c r="AM43" s="133"/>
      <c r="AT43" s="137"/>
    </row>
    <row r="44" ht="15" customHeight="1" spans="1:39">
      <c r="A44" s="18" t="s">
        <v>71</v>
      </c>
      <c r="B44" s="19"/>
      <c r="C44" s="19"/>
      <c r="D44" s="19"/>
      <c r="E44" s="19"/>
      <c r="F44" s="19"/>
      <c r="G44" s="20"/>
      <c r="H44" s="18" t="s">
        <v>72</v>
      </c>
      <c r="I44" s="19"/>
      <c r="J44" s="19"/>
      <c r="K44" s="19"/>
      <c r="L44" s="19"/>
      <c r="M44" s="19"/>
      <c r="N44" s="19"/>
      <c r="O44" s="19"/>
      <c r="P44" s="19"/>
      <c r="Q44" s="19"/>
      <c r="R44" s="19"/>
      <c r="S44" s="19"/>
      <c r="T44" s="19"/>
      <c r="U44" s="19"/>
      <c r="V44" s="19"/>
      <c r="W44" s="19"/>
      <c r="X44" s="19"/>
      <c r="Y44" s="19"/>
      <c r="Z44" s="19"/>
      <c r="AA44" s="19"/>
      <c r="AB44" s="18" t="s">
        <v>73</v>
      </c>
      <c r="AC44" s="19"/>
      <c r="AD44" s="26"/>
      <c r="AE44" s="27"/>
      <c r="AF44" s="26" t="s">
        <v>74</v>
      </c>
      <c r="AG44" s="26"/>
      <c r="AH44" s="26"/>
      <c r="AI44" s="26"/>
      <c r="AJ44" s="26"/>
      <c r="AK44" s="26"/>
      <c r="AL44" s="26"/>
      <c r="AM44" s="27"/>
    </row>
    <row r="45" ht="15" customHeight="1" spans="1:39">
      <c r="A45" s="141"/>
      <c r="B45" s="141"/>
      <c r="C45" s="141"/>
      <c r="D45" s="141"/>
      <c r="E45" s="141"/>
      <c r="F45" s="141"/>
      <c r="G45" s="141"/>
      <c r="H45" s="142"/>
      <c r="I45" s="142"/>
      <c r="J45" s="142"/>
      <c r="K45" s="142"/>
      <c r="L45" s="142"/>
      <c r="M45" s="142"/>
      <c r="N45" s="142"/>
      <c r="O45" s="142"/>
      <c r="P45" s="142"/>
      <c r="Q45" s="142"/>
      <c r="R45" s="142"/>
      <c r="S45" s="142"/>
      <c r="T45" s="142"/>
      <c r="U45" s="142"/>
      <c r="V45" s="142"/>
      <c r="W45" s="142"/>
      <c r="X45" s="142"/>
      <c r="Y45" s="142"/>
      <c r="Z45" s="142"/>
      <c r="AA45" s="142"/>
      <c r="AB45" s="158"/>
      <c r="AC45" s="158"/>
      <c r="AD45" s="158"/>
      <c r="AE45" s="158"/>
      <c r="AF45" s="159"/>
      <c r="AG45" s="159"/>
      <c r="AH45" s="159"/>
      <c r="AI45" s="159"/>
      <c r="AJ45" s="159"/>
      <c r="AK45" s="159"/>
      <c r="AL45" s="159"/>
      <c r="AM45" s="159"/>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48">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c r="AV48" s="11"/>
    </row>
    <row r="49" ht="15" customHeight="1" spans="1:39">
      <c r="A49" s="145"/>
      <c r="B49" s="145"/>
      <c r="C49" s="145"/>
      <c r="D49" s="145"/>
      <c r="E49" s="145"/>
      <c r="F49" s="145"/>
      <c r="G49" s="145"/>
      <c r="H49" s="146"/>
      <c r="I49" s="146"/>
      <c r="J49" s="146"/>
      <c r="K49" s="146"/>
      <c r="L49" s="146"/>
      <c r="M49" s="146"/>
      <c r="N49" s="146"/>
      <c r="O49" s="146"/>
      <c r="P49" s="146"/>
      <c r="Q49" s="146"/>
      <c r="R49" s="146"/>
      <c r="S49" s="146"/>
      <c r="T49" s="146"/>
      <c r="U49" s="146"/>
      <c r="V49" s="146"/>
      <c r="W49" s="146"/>
      <c r="X49" s="146"/>
      <c r="Y49" s="146"/>
      <c r="Z49" s="146"/>
      <c r="AA49" s="146"/>
      <c r="AB49" s="162"/>
      <c r="AC49" s="162"/>
      <c r="AD49" s="162"/>
      <c r="AE49" s="162"/>
      <c r="AF49" s="163"/>
      <c r="AG49" s="163"/>
      <c r="AH49" s="163"/>
      <c r="AI49" s="163"/>
      <c r="AJ49" s="163"/>
      <c r="AK49" s="163"/>
      <c r="AL49" s="163"/>
      <c r="AM49" s="163"/>
    </row>
    <row r="50" ht="15" customHeight="1" spans="1:39">
      <c r="A50" s="44" t="s">
        <v>47</v>
      </c>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91">
        <f>SUM(AF45:AM49)</f>
        <v>0</v>
      </c>
      <c r="AG50" s="121"/>
      <c r="AH50" s="121"/>
      <c r="AI50" s="121"/>
      <c r="AJ50" s="121"/>
      <c r="AK50" s="121"/>
      <c r="AL50" s="121"/>
      <c r="AM50" s="122"/>
    </row>
    <row r="51" ht="4.5" customHeight="1" spans="1:39">
      <c r="A51" s="46"/>
      <c r="B51" s="46"/>
      <c r="C51" s="46"/>
      <c r="D51" s="46"/>
      <c r="E51" s="51"/>
      <c r="F51" s="51"/>
      <c r="G51" s="51"/>
      <c r="H51" s="51"/>
      <c r="I51" s="51"/>
      <c r="J51" s="67"/>
      <c r="K51" s="67"/>
      <c r="L51" s="67"/>
      <c r="M51" s="67"/>
      <c r="N51" s="67"/>
      <c r="O51" s="51"/>
      <c r="P51" s="51"/>
      <c r="Q51" s="51"/>
      <c r="R51" s="51"/>
      <c r="S51" s="51"/>
      <c r="T51" s="51"/>
      <c r="U51" s="51"/>
      <c r="V51" s="51"/>
      <c r="W51" s="51"/>
      <c r="X51" s="51"/>
      <c r="Y51" s="97"/>
      <c r="Z51" s="97"/>
      <c r="AA51" s="97"/>
      <c r="AB51" s="97"/>
      <c r="AC51" s="97"/>
      <c r="AD51" s="97"/>
      <c r="AE51" s="51"/>
      <c r="AF51" s="51"/>
      <c r="AG51" s="51"/>
      <c r="AH51" s="51"/>
      <c r="AI51" s="51"/>
      <c r="AJ51" s="51"/>
      <c r="AK51" s="51"/>
      <c r="AL51" s="51"/>
      <c r="AM51" s="51"/>
    </row>
    <row r="52" spans="1:1">
      <c r="A52" s="36" t="s">
        <v>77</v>
      </c>
    </row>
  </sheetData>
  <sheetProtection password="9C2F" sheet="1" objects="1"/>
  <mergeCells count="125">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8:C9"/>
    <mergeCell ref="Y8:AA9"/>
    <mergeCell ref="AD22:AF23"/>
    <mergeCell ref="AG22:AH23"/>
    <mergeCell ref="AI22:AK23"/>
    <mergeCell ref="AL22:AM23"/>
    <mergeCell ref="AD42:AF43"/>
    <mergeCell ref="AG42:AH43"/>
    <mergeCell ref="AI42:AK43"/>
    <mergeCell ref="AL42:AM43"/>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32:N32 S32:V32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5537" name="Check Box 1" r:id="rId4">
              <controlPr defaultSize="0">
                <anchor moveWithCells="1">
                  <from>
                    <xdr:col>7</xdr:col>
                    <xdr:colOff>165735</xdr:colOff>
                    <xdr:row>10</xdr:row>
                    <xdr:rowOff>0</xdr:rowOff>
                  </from>
                  <to>
                    <xdr:col>9</xdr:col>
                    <xdr:colOff>28575</xdr:colOff>
                    <xdr:row>11</xdr:row>
                    <xdr:rowOff>28575</xdr:rowOff>
                  </to>
                </anchor>
              </controlPr>
            </control>
          </mc:Choice>
        </mc:AlternateContent>
        <mc:AlternateContent xmlns:mc="http://schemas.openxmlformats.org/markup-compatibility/2006">
          <mc:Choice Requires="x14">
            <control shapeId="65538" name="Check Box 2" r:id="rId5">
              <controlPr defaultSize="0">
                <anchor moveWithCells="1">
                  <from>
                    <xdr:col>23</xdr:col>
                    <xdr:colOff>152400</xdr:colOff>
                    <xdr:row>10</xdr:row>
                    <xdr:rowOff>0</xdr:rowOff>
                  </from>
                  <to>
                    <xdr:col>25</xdr:col>
                    <xdr:colOff>47625</xdr:colOff>
                    <xdr:row>11</xdr:row>
                    <xdr:rowOff>28575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52"/>
  <sheetViews>
    <sheetView showGridLines="0" showZeros="0" view="pageBreakPreview" zoomScaleNormal="85" workbookViewId="0">
      <selection activeCell="A1" sqref="A1"/>
    </sheetView>
  </sheetViews>
  <sheetFormatPr defaultColWidth="2.25454545454545" defaultRowHeight="13"/>
  <cols>
    <col min="1" max="1" width="2.25454545454545" style="11" customWidth="1"/>
    <col min="2" max="7" width="2.25454545454545" style="11"/>
    <col min="8" max="19" width="2.37272727272727" style="11" customWidth="1"/>
    <col min="20" max="34" width="2.25454545454545" style="11"/>
    <col min="35" max="35" width="2.5" style="11" customWidth="1"/>
    <col min="36" max="40" width="2.25454545454545" style="11"/>
    <col min="41" max="47" width="2.25454545454545" style="11" hidden="1" customWidth="1"/>
    <col min="48" max="16384" width="2.25454545454545"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IF(AD22="","",MIN(AD22,ROUNDDOWN((AF30+AF39)/1000,0)))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48">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c r="AV28" s="10"/>
    </row>
    <row r="29" ht="15" customHeight="1" spans="1:39">
      <c r="A29" s="145"/>
      <c r="B29" s="145"/>
      <c r="C29" s="145"/>
      <c r="D29" s="145"/>
      <c r="E29" s="145"/>
      <c r="F29" s="145"/>
      <c r="G29" s="145"/>
      <c r="H29" s="146"/>
      <c r="I29" s="146"/>
      <c r="J29" s="146"/>
      <c r="K29" s="146"/>
      <c r="L29" s="146"/>
      <c r="M29" s="146"/>
      <c r="N29" s="146"/>
      <c r="O29" s="146"/>
      <c r="P29" s="146"/>
      <c r="Q29" s="146"/>
      <c r="R29" s="146"/>
      <c r="S29" s="146"/>
      <c r="T29" s="146"/>
      <c r="U29" s="146"/>
      <c r="V29" s="146"/>
      <c r="W29" s="146"/>
      <c r="X29" s="146"/>
      <c r="Y29" s="146"/>
      <c r="Z29" s="146"/>
      <c r="AA29" s="146"/>
      <c r="AB29" s="162"/>
      <c r="AC29" s="162"/>
      <c r="AD29" s="162"/>
      <c r="AE29" s="162"/>
      <c r="AF29" s="163"/>
      <c r="AG29" s="163"/>
      <c r="AH29" s="163"/>
      <c r="AI29" s="163"/>
      <c r="AJ29" s="163"/>
      <c r="AK29" s="163"/>
      <c r="AL29" s="163"/>
      <c r="AM29" s="163"/>
    </row>
    <row r="30" ht="15" customHeight="1" spans="1:39">
      <c r="A30" s="44" t="s">
        <v>47</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91">
        <f>SUM(AF25:AM29)</f>
        <v>0</v>
      </c>
      <c r="AG30" s="121"/>
      <c r="AH30" s="121"/>
      <c r="AI30" s="121"/>
      <c r="AJ30" s="121"/>
      <c r="AK30" s="121"/>
      <c r="AL30" s="121"/>
      <c r="AM30" s="122"/>
    </row>
    <row r="31" spans="1:39">
      <c r="A31" s="35"/>
      <c r="B31" s="10"/>
      <c r="C31" s="36"/>
      <c r="D31" s="37"/>
      <c r="F31" s="10"/>
      <c r="G31" s="10"/>
      <c r="H31" s="10"/>
      <c r="I31" s="10"/>
      <c r="J31" s="61"/>
      <c r="K31" s="61"/>
      <c r="L31" s="61"/>
      <c r="M31" s="61"/>
      <c r="N31" s="61"/>
      <c r="O31" s="62"/>
      <c r="P31" s="36"/>
      <c r="S31" s="61"/>
      <c r="T31" s="59"/>
      <c r="U31" s="61"/>
      <c r="V31" s="61"/>
      <c r="W31" s="72"/>
      <c r="AD31" s="36"/>
      <c r="AE31" s="92"/>
      <c r="AF31" s="92"/>
      <c r="AG31" s="92"/>
      <c r="AH31" s="72"/>
      <c r="AI31" s="123"/>
      <c r="AJ31" s="123"/>
      <c r="AK31" s="123"/>
      <c r="AL31" s="72"/>
      <c r="AM31" s="72"/>
    </row>
    <row r="32" spans="1:39">
      <c r="A32" s="36" t="s">
        <v>75</v>
      </c>
      <c r="B32" s="10"/>
      <c r="C32" s="36"/>
      <c r="D32" s="10"/>
      <c r="E32" s="37"/>
      <c r="F32" s="10"/>
      <c r="G32" s="10"/>
      <c r="H32" s="10"/>
      <c r="I32" s="10"/>
      <c r="J32" s="61"/>
      <c r="K32" s="61"/>
      <c r="L32" s="61"/>
      <c r="M32" s="61"/>
      <c r="N32" s="61"/>
      <c r="O32" s="62"/>
      <c r="P32" s="36"/>
      <c r="S32" s="61"/>
      <c r="T32" s="59"/>
      <c r="U32" s="61"/>
      <c r="V32" s="61"/>
      <c r="W32" s="72"/>
      <c r="AD32" s="36"/>
      <c r="AE32" s="92"/>
      <c r="AF32" s="92"/>
      <c r="AG32" s="92"/>
      <c r="AH32" s="72"/>
      <c r="AI32" s="123"/>
      <c r="AJ32" s="123"/>
      <c r="AK32" s="123"/>
      <c r="AL32" s="72"/>
      <c r="AM32" s="72"/>
    </row>
    <row r="33" ht="15" customHeight="1" spans="1:39">
      <c r="A33" s="18" t="s">
        <v>71</v>
      </c>
      <c r="B33" s="19"/>
      <c r="C33" s="19"/>
      <c r="D33" s="19"/>
      <c r="E33" s="19"/>
      <c r="F33" s="19"/>
      <c r="G33" s="20"/>
      <c r="H33" s="18" t="s">
        <v>72</v>
      </c>
      <c r="I33" s="19"/>
      <c r="J33" s="19"/>
      <c r="K33" s="19"/>
      <c r="L33" s="19"/>
      <c r="M33" s="19"/>
      <c r="N33" s="19"/>
      <c r="O33" s="19"/>
      <c r="P33" s="19"/>
      <c r="Q33" s="19"/>
      <c r="R33" s="19"/>
      <c r="S33" s="19"/>
      <c r="T33" s="19"/>
      <c r="U33" s="19"/>
      <c r="V33" s="19"/>
      <c r="W33" s="19"/>
      <c r="X33" s="19"/>
      <c r="Y33" s="19"/>
      <c r="Z33" s="19"/>
      <c r="AA33" s="19"/>
      <c r="AB33" s="18" t="s">
        <v>73</v>
      </c>
      <c r="AC33" s="19"/>
      <c r="AD33" s="19"/>
      <c r="AE33" s="19"/>
      <c r="AF33" s="18" t="s">
        <v>74</v>
      </c>
      <c r="AG33" s="19"/>
      <c r="AH33" s="19"/>
      <c r="AI33" s="19"/>
      <c r="AJ33" s="19"/>
      <c r="AK33" s="19"/>
      <c r="AL33" s="19"/>
      <c r="AM33" s="20"/>
    </row>
    <row r="34" ht="15" customHeight="1" spans="1:39">
      <c r="A34" s="141"/>
      <c r="B34" s="141"/>
      <c r="C34" s="141"/>
      <c r="D34" s="141"/>
      <c r="E34" s="141"/>
      <c r="F34" s="141"/>
      <c r="G34" s="141"/>
      <c r="H34" s="142"/>
      <c r="I34" s="142"/>
      <c r="J34" s="142"/>
      <c r="K34" s="142"/>
      <c r="L34" s="142"/>
      <c r="M34" s="142"/>
      <c r="N34" s="142"/>
      <c r="O34" s="142"/>
      <c r="P34" s="142"/>
      <c r="Q34" s="142"/>
      <c r="R34" s="142"/>
      <c r="S34" s="142"/>
      <c r="T34" s="142"/>
      <c r="U34" s="142"/>
      <c r="V34" s="142"/>
      <c r="W34" s="142"/>
      <c r="X34" s="142"/>
      <c r="Y34" s="142"/>
      <c r="Z34" s="142"/>
      <c r="AA34" s="142"/>
      <c r="AB34" s="158"/>
      <c r="AC34" s="158"/>
      <c r="AD34" s="158"/>
      <c r="AE34" s="158"/>
      <c r="AF34" s="159"/>
      <c r="AG34" s="159"/>
      <c r="AH34" s="159"/>
      <c r="AI34" s="159"/>
      <c r="AJ34" s="159"/>
      <c r="AK34" s="159"/>
      <c r="AL34" s="159"/>
      <c r="AM34" s="159"/>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SUM(AF34:AM38)</f>
        <v>0</v>
      </c>
      <c r="AG39" s="121"/>
      <c r="AH39" s="121"/>
      <c r="AI39" s="121"/>
      <c r="AJ39" s="121"/>
      <c r="AK39" s="121"/>
      <c r="AL39" s="121"/>
      <c r="AM39" s="122"/>
    </row>
    <row r="40" ht="6" customHeight="1" spans="1:34">
      <c r="A40" s="46"/>
      <c r="B40" s="46"/>
      <c r="C40" s="46"/>
      <c r="D40" s="46"/>
      <c r="E40" s="47"/>
      <c r="F40" s="47"/>
      <c r="G40" s="47"/>
      <c r="H40" s="47"/>
      <c r="I40" s="47"/>
      <c r="J40" s="63"/>
      <c r="K40" s="63"/>
      <c r="L40" s="63"/>
      <c r="M40" s="63"/>
      <c r="N40" s="63"/>
      <c r="AH40" s="124"/>
    </row>
    <row r="41" s="10" customFormat="1" ht="19.5" customHeight="1" spans="1:48">
      <c r="A41" s="48" t="s">
        <v>76</v>
      </c>
      <c r="B41" s="49"/>
      <c r="C41" s="49"/>
      <c r="D41" s="49"/>
      <c r="E41" s="49"/>
      <c r="F41" s="49"/>
      <c r="G41" s="49"/>
      <c r="H41" s="49"/>
      <c r="I41" s="64"/>
      <c r="J41" s="65"/>
      <c r="K41" s="49"/>
      <c r="L41" s="66"/>
      <c r="M41" s="66"/>
      <c r="N41" s="66"/>
      <c r="O41" s="49"/>
      <c r="P41" s="49"/>
      <c r="Q41" s="49"/>
      <c r="R41" s="49"/>
      <c r="S41" s="49"/>
      <c r="T41" s="73"/>
      <c r="U41" s="73"/>
      <c r="V41" s="73"/>
      <c r="W41" s="73"/>
      <c r="AC41" s="78"/>
      <c r="AD41" s="79" t="s">
        <v>67</v>
      </c>
      <c r="AE41" s="80"/>
      <c r="AF41" s="80"/>
      <c r="AG41" s="80"/>
      <c r="AH41" s="80"/>
      <c r="AI41" s="125" t="s">
        <v>68</v>
      </c>
      <c r="AJ41" s="126"/>
      <c r="AK41" s="126"/>
      <c r="AL41" s="126"/>
      <c r="AM41" s="127"/>
      <c r="AV41" s="10"/>
    </row>
    <row r="42" s="10" customFormat="1" ht="13.5" customHeight="1" spans="1:39">
      <c r="A42" s="49"/>
      <c r="B42" s="49"/>
      <c r="C42" s="49"/>
      <c r="D42" s="49"/>
      <c r="E42" s="49"/>
      <c r="F42" s="49"/>
      <c r="G42" s="49"/>
      <c r="H42" s="49"/>
      <c r="I42" s="49"/>
      <c r="J42" s="49"/>
      <c r="K42" s="49"/>
      <c r="L42" s="49"/>
      <c r="M42" s="49"/>
      <c r="N42" s="49"/>
      <c r="O42" s="49"/>
      <c r="P42" s="49"/>
      <c r="Q42" s="49"/>
      <c r="R42" s="49"/>
      <c r="S42" s="49"/>
      <c r="T42" s="49"/>
      <c r="U42" s="49"/>
      <c r="V42" s="49"/>
      <c r="W42" s="49"/>
      <c r="AC42" s="78"/>
      <c r="AD42" s="93" t="str">
        <f>IFERROR(VLOOKUP(L10,リスト!N2:Q39,4,FALSE)*AJ10,"")</f>
        <v/>
      </c>
      <c r="AE42" s="94"/>
      <c r="AF42" s="94"/>
      <c r="AG42" s="128" t="s">
        <v>69</v>
      </c>
      <c r="AH42" s="129"/>
      <c r="AI42" s="130" t="str">
        <f>IF(AD42="","",MIN(AD42,ROUNDDOWN(AF50/1000,0)))</f>
        <v/>
      </c>
      <c r="AJ42" s="131"/>
      <c r="AK42" s="131"/>
      <c r="AL42" s="128" t="s">
        <v>69</v>
      </c>
      <c r="AM42" s="129"/>
    </row>
    <row r="43" s="10" customFormat="1" ht="12" spans="1:46">
      <c r="A43" s="50"/>
      <c r="B43" s="49"/>
      <c r="C43" s="49"/>
      <c r="D43" s="49"/>
      <c r="E43" s="49"/>
      <c r="F43" s="49"/>
      <c r="G43" s="49"/>
      <c r="H43" s="49"/>
      <c r="I43" s="49"/>
      <c r="J43" s="49"/>
      <c r="K43" s="49"/>
      <c r="L43" s="49"/>
      <c r="M43" s="49"/>
      <c r="N43" s="49"/>
      <c r="O43" s="49"/>
      <c r="P43" s="49"/>
      <c r="Q43" s="49"/>
      <c r="R43" s="49"/>
      <c r="S43" s="49"/>
      <c r="T43" s="49"/>
      <c r="U43" s="49"/>
      <c r="V43" s="49"/>
      <c r="W43" s="49"/>
      <c r="AC43" s="78"/>
      <c r="AD43" s="95"/>
      <c r="AE43" s="96"/>
      <c r="AF43" s="96"/>
      <c r="AG43" s="132"/>
      <c r="AH43" s="133"/>
      <c r="AI43" s="134"/>
      <c r="AJ43" s="135"/>
      <c r="AK43" s="135"/>
      <c r="AL43" s="132"/>
      <c r="AM43" s="133"/>
      <c r="AT43" s="137"/>
    </row>
    <row r="44" ht="15" customHeight="1" spans="1:39">
      <c r="A44" s="18" t="s">
        <v>71</v>
      </c>
      <c r="B44" s="19"/>
      <c r="C44" s="19"/>
      <c r="D44" s="19"/>
      <c r="E44" s="19"/>
      <c r="F44" s="19"/>
      <c r="G44" s="20"/>
      <c r="H44" s="18" t="s">
        <v>72</v>
      </c>
      <c r="I44" s="19"/>
      <c r="J44" s="19"/>
      <c r="K44" s="19"/>
      <c r="L44" s="19"/>
      <c r="M44" s="19"/>
      <c r="N44" s="19"/>
      <c r="O44" s="19"/>
      <c r="P44" s="19"/>
      <c r="Q44" s="19"/>
      <c r="R44" s="19"/>
      <c r="S44" s="19"/>
      <c r="T44" s="19"/>
      <c r="U44" s="19"/>
      <c r="V44" s="19"/>
      <c r="W44" s="19"/>
      <c r="X44" s="19"/>
      <c r="Y44" s="19"/>
      <c r="Z44" s="19"/>
      <c r="AA44" s="19"/>
      <c r="AB44" s="18" t="s">
        <v>73</v>
      </c>
      <c r="AC44" s="19"/>
      <c r="AD44" s="26"/>
      <c r="AE44" s="27"/>
      <c r="AF44" s="26" t="s">
        <v>74</v>
      </c>
      <c r="AG44" s="26"/>
      <c r="AH44" s="26"/>
      <c r="AI44" s="26"/>
      <c r="AJ44" s="26"/>
      <c r="AK44" s="26"/>
      <c r="AL44" s="26"/>
      <c r="AM44" s="27"/>
    </row>
    <row r="45" ht="15" customHeight="1" spans="1:39">
      <c r="A45" s="141"/>
      <c r="B45" s="141"/>
      <c r="C45" s="141"/>
      <c r="D45" s="141"/>
      <c r="E45" s="141"/>
      <c r="F45" s="141"/>
      <c r="G45" s="141"/>
      <c r="H45" s="142"/>
      <c r="I45" s="142"/>
      <c r="J45" s="142"/>
      <c r="K45" s="142"/>
      <c r="L45" s="142"/>
      <c r="M45" s="142"/>
      <c r="N45" s="142"/>
      <c r="O45" s="142"/>
      <c r="P45" s="142"/>
      <c r="Q45" s="142"/>
      <c r="R45" s="142"/>
      <c r="S45" s="142"/>
      <c r="T45" s="142"/>
      <c r="U45" s="142"/>
      <c r="V45" s="142"/>
      <c r="W45" s="142"/>
      <c r="X45" s="142"/>
      <c r="Y45" s="142"/>
      <c r="Z45" s="142"/>
      <c r="AA45" s="142"/>
      <c r="AB45" s="158"/>
      <c r="AC45" s="158"/>
      <c r="AD45" s="158"/>
      <c r="AE45" s="158"/>
      <c r="AF45" s="159"/>
      <c r="AG45" s="159"/>
      <c r="AH45" s="159"/>
      <c r="AI45" s="159"/>
      <c r="AJ45" s="159"/>
      <c r="AK45" s="159"/>
      <c r="AL45" s="159"/>
      <c r="AM45" s="159"/>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48">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c r="AV48" s="11"/>
    </row>
    <row r="49" ht="15" customHeight="1" spans="1:39">
      <c r="A49" s="145"/>
      <c r="B49" s="145"/>
      <c r="C49" s="145"/>
      <c r="D49" s="145"/>
      <c r="E49" s="145"/>
      <c r="F49" s="145"/>
      <c r="G49" s="145"/>
      <c r="H49" s="146"/>
      <c r="I49" s="146"/>
      <c r="J49" s="146"/>
      <c r="K49" s="146"/>
      <c r="L49" s="146"/>
      <c r="M49" s="146"/>
      <c r="N49" s="146"/>
      <c r="O49" s="146"/>
      <c r="P49" s="146"/>
      <c r="Q49" s="146"/>
      <c r="R49" s="146"/>
      <c r="S49" s="146"/>
      <c r="T49" s="146"/>
      <c r="U49" s="146"/>
      <c r="V49" s="146"/>
      <c r="W49" s="146"/>
      <c r="X49" s="146"/>
      <c r="Y49" s="146"/>
      <c r="Z49" s="146"/>
      <c r="AA49" s="146"/>
      <c r="AB49" s="162"/>
      <c r="AC49" s="162"/>
      <c r="AD49" s="162"/>
      <c r="AE49" s="162"/>
      <c r="AF49" s="163"/>
      <c r="AG49" s="163"/>
      <c r="AH49" s="163"/>
      <c r="AI49" s="163"/>
      <c r="AJ49" s="163"/>
      <c r="AK49" s="163"/>
      <c r="AL49" s="163"/>
      <c r="AM49" s="163"/>
    </row>
    <row r="50" ht="15" customHeight="1" spans="1:39">
      <c r="A50" s="44" t="s">
        <v>47</v>
      </c>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91">
        <f>SUM(AF45:AM49)</f>
        <v>0</v>
      </c>
      <c r="AG50" s="121"/>
      <c r="AH50" s="121"/>
      <c r="AI50" s="121"/>
      <c r="AJ50" s="121"/>
      <c r="AK50" s="121"/>
      <c r="AL50" s="121"/>
      <c r="AM50" s="122"/>
    </row>
    <row r="51" ht="4.5" customHeight="1" spans="1:39">
      <c r="A51" s="46"/>
      <c r="B51" s="46"/>
      <c r="C51" s="46"/>
      <c r="D51" s="46"/>
      <c r="E51" s="51"/>
      <c r="F51" s="51"/>
      <c r="G51" s="51"/>
      <c r="H51" s="51"/>
      <c r="I51" s="51"/>
      <c r="J51" s="67"/>
      <c r="K51" s="67"/>
      <c r="L51" s="67"/>
      <c r="M51" s="67"/>
      <c r="N51" s="67"/>
      <c r="O51" s="51"/>
      <c r="P51" s="51"/>
      <c r="Q51" s="51"/>
      <c r="R51" s="51"/>
      <c r="S51" s="51"/>
      <c r="T51" s="51"/>
      <c r="U51" s="51"/>
      <c r="V51" s="51"/>
      <c r="W51" s="51"/>
      <c r="X51" s="51"/>
      <c r="Y51" s="97"/>
      <c r="Z51" s="97"/>
      <c r="AA51" s="97"/>
      <c r="AB51" s="97"/>
      <c r="AC51" s="97"/>
      <c r="AD51" s="97"/>
      <c r="AE51" s="51"/>
      <c r="AF51" s="51"/>
      <c r="AG51" s="51"/>
      <c r="AH51" s="51"/>
      <c r="AI51" s="51"/>
      <c r="AJ51" s="51"/>
      <c r="AK51" s="51"/>
      <c r="AL51" s="51"/>
      <c r="AM51" s="51"/>
    </row>
    <row r="52" spans="1:1">
      <c r="A52" s="36" t="s">
        <v>77</v>
      </c>
    </row>
  </sheetData>
  <sheetProtection password="9C2F" sheet="1" objects="1"/>
  <mergeCells count="125">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8:C9"/>
    <mergeCell ref="Y8:AA9"/>
    <mergeCell ref="AD22:AF23"/>
    <mergeCell ref="AG22:AH23"/>
    <mergeCell ref="AI22:AK23"/>
    <mergeCell ref="AL22:AM23"/>
    <mergeCell ref="AD42:AF43"/>
    <mergeCell ref="AG42:AH43"/>
    <mergeCell ref="AI42:AK43"/>
    <mergeCell ref="AL42:AM43"/>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32:N32 S32:V32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6561" name="Check Box 1" r:id="rId4">
              <controlPr defaultSize="0">
                <anchor moveWithCells="1">
                  <from>
                    <xdr:col>7</xdr:col>
                    <xdr:colOff>165735</xdr:colOff>
                    <xdr:row>10</xdr:row>
                    <xdr:rowOff>0</xdr:rowOff>
                  </from>
                  <to>
                    <xdr:col>9</xdr:col>
                    <xdr:colOff>28575</xdr:colOff>
                    <xdr:row>11</xdr:row>
                    <xdr:rowOff>28575</xdr:rowOff>
                  </to>
                </anchor>
              </controlPr>
            </control>
          </mc:Choice>
        </mc:AlternateContent>
        <mc:AlternateContent xmlns:mc="http://schemas.openxmlformats.org/markup-compatibility/2006">
          <mc:Choice Requires="x14">
            <control shapeId="66562" name="Check Box 2" r:id="rId5">
              <controlPr defaultSize="0">
                <anchor moveWithCells="1">
                  <from>
                    <xdr:col>23</xdr:col>
                    <xdr:colOff>152400</xdr:colOff>
                    <xdr:row>10</xdr:row>
                    <xdr:rowOff>0</xdr:rowOff>
                  </from>
                  <to>
                    <xdr:col>25</xdr:col>
                    <xdr:colOff>47625</xdr:colOff>
                    <xdr:row>11</xdr:row>
                    <xdr:rowOff>28575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52"/>
  <sheetViews>
    <sheetView showGridLines="0" showZeros="0" view="pageBreakPreview" zoomScaleNormal="85" workbookViewId="0">
      <selection activeCell="A1" sqref="A1"/>
    </sheetView>
  </sheetViews>
  <sheetFormatPr defaultColWidth="2.25454545454545" defaultRowHeight="13"/>
  <cols>
    <col min="1" max="1" width="2.25454545454545" style="11" customWidth="1"/>
    <col min="2" max="7" width="2.25454545454545" style="11"/>
    <col min="8" max="19" width="2.37272727272727" style="11" customWidth="1"/>
    <col min="20" max="34" width="2.25454545454545" style="11"/>
    <col min="35" max="35" width="2.5" style="11" customWidth="1"/>
    <col min="36" max="40" width="2.25454545454545" style="11"/>
    <col min="41" max="47" width="2.25454545454545" style="11" hidden="1" customWidth="1"/>
    <col min="48" max="16384" width="2.25454545454545"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IF(AD22="","",MIN(AD22,ROUNDDOWN((AF30+AF39)/1000,0)))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48">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c r="AV28" s="10"/>
    </row>
    <row r="29" ht="15" customHeight="1" spans="1:39">
      <c r="A29" s="145"/>
      <c r="B29" s="145"/>
      <c r="C29" s="145"/>
      <c r="D29" s="145"/>
      <c r="E29" s="145"/>
      <c r="F29" s="145"/>
      <c r="G29" s="145"/>
      <c r="H29" s="146"/>
      <c r="I29" s="146"/>
      <c r="J29" s="146"/>
      <c r="K29" s="146"/>
      <c r="L29" s="146"/>
      <c r="M29" s="146"/>
      <c r="N29" s="146"/>
      <c r="O29" s="146"/>
      <c r="P29" s="146"/>
      <c r="Q29" s="146"/>
      <c r="R29" s="146"/>
      <c r="S29" s="146"/>
      <c r="T29" s="146"/>
      <c r="U29" s="146"/>
      <c r="V29" s="146"/>
      <c r="W29" s="146"/>
      <c r="X29" s="146"/>
      <c r="Y29" s="146"/>
      <c r="Z29" s="146"/>
      <c r="AA29" s="146"/>
      <c r="AB29" s="162"/>
      <c r="AC29" s="162"/>
      <c r="AD29" s="162"/>
      <c r="AE29" s="162"/>
      <c r="AF29" s="163"/>
      <c r="AG29" s="163"/>
      <c r="AH29" s="163"/>
      <c r="AI29" s="163"/>
      <c r="AJ29" s="163"/>
      <c r="AK29" s="163"/>
      <c r="AL29" s="163"/>
      <c r="AM29" s="163"/>
    </row>
    <row r="30" ht="15" customHeight="1" spans="1:39">
      <c r="A30" s="44" t="s">
        <v>47</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91">
        <f>SUM(AF25:AM29)</f>
        <v>0</v>
      </c>
      <c r="AG30" s="121"/>
      <c r="AH30" s="121"/>
      <c r="AI30" s="121"/>
      <c r="AJ30" s="121"/>
      <c r="AK30" s="121"/>
      <c r="AL30" s="121"/>
      <c r="AM30" s="122"/>
    </row>
    <row r="31" spans="1:39">
      <c r="A31" s="35"/>
      <c r="B31" s="10"/>
      <c r="C31" s="36"/>
      <c r="D31" s="37"/>
      <c r="F31" s="10"/>
      <c r="G31" s="10"/>
      <c r="H31" s="10"/>
      <c r="I31" s="10"/>
      <c r="J31" s="61"/>
      <c r="K31" s="61"/>
      <c r="L31" s="61"/>
      <c r="M31" s="61"/>
      <c r="N31" s="61"/>
      <c r="O31" s="62"/>
      <c r="P31" s="36"/>
      <c r="S31" s="61"/>
      <c r="T31" s="59"/>
      <c r="U31" s="61"/>
      <c r="V31" s="61"/>
      <c r="W31" s="72"/>
      <c r="AD31" s="36"/>
      <c r="AE31" s="92"/>
      <c r="AF31" s="92"/>
      <c r="AG31" s="92"/>
      <c r="AH31" s="72"/>
      <c r="AI31" s="123"/>
      <c r="AJ31" s="123"/>
      <c r="AK31" s="123"/>
      <c r="AL31" s="72"/>
      <c r="AM31" s="72"/>
    </row>
    <row r="32" spans="1:39">
      <c r="A32" s="36" t="s">
        <v>75</v>
      </c>
      <c r="B32" s="10"/>
      <c r="C32" s="36"/>
      <c r="D32" s="10"/>
      <c r="E32" s="37"/>
      <c r="F32" s="10"/>
      <c r="G32" s="10"/>
      <c r="H32" s="10"/>
      <c r="I32" s="10"/>
      <c r="J32" s="61"/>
      <c r="K32" s="61"/>
      <c r="L32" s="61"/>
      <c r="M32" s="61"/>
      <c r="N32" s="61"/>
      <c r="O32" s="62"/>
      <c r="P32" s="36"/>
      <c r="S32" s="61"/>
      <c r="T32" s="59"/>
      <c r="U32" s="61"/>
      <c r="V32" s="61"/>
      <c r="W32" s="72"/>
      <c r="AD32" s="36"/>
      <c r="AE32" s="92"/>
      <c r="AF32" s="92"/>
      <c r="AG32" s="92"/>
      <c r="AH32" s="72"/>
      <c r="AI32" s="123"/>
      <c r="AJ32" s="123"/>
      <c r="AK32" s="123"/>
      <c r="AL32" s="72"/>
      <c r="AM32" s="72"/>
    </row>
    <row r="33" ht="15" customHeight="1" spans="1:39">
      <c r="A33" s="18" t="s">
        <v>71</v>
      </c>
      <c r="B33" s="19"/>
      <c r="C33" s="19"/>
      <c r="D33" s="19"/>
      <c r="E33" s="19"/>
      <c r="F33" s="19"/>
      <c r="G33" s="20"/>
      <c r="H33" s="18" t="s">
        <v>72</v>
      </c>
      <c r="I33" s="19"/>
      <c r="J33" s="19"/>
      <c r="K33" s="19"/>
      <c r="L33" s="19"/>
      <c r="M33" s="19"/>
      <c r="N33" s="19"/>
      <c r="O33" s="19"/>
      <c r="P33" s="19"/>
      <c r="Q33" s="19"/>
      <c r="R33" s="19"/>
      <c r="S33" s="19"/>
      <c r="T33" s="19"/>
      <c r="U33" s="19"/>
      <c r="V33" s="19"/>
      <c r="W33" s="19"/>
      <c r="X33" s="19"/>
      <c r="Y33" s="19"/>
      <c r="Z33" s="19"/>
      <c r="AA33" s="19"/>
      <c r="AB33" s="18" t="s">
        <v>73</v>
      </c>
      <c r="AC33" s="19"/>
      <c r="AD33" s="19"/>
      <c r="AE33" s="19"/>
      <c r="AF33" s="18" t="s">
        <v>74</v>
      </c>
      <c r="AG33" s="19"/>
      <c r="AH33" s="19"/>
      <c r="AI33" s="19"/>
      <c r="AJ33" s="19"/>
      <c r="AK33" s="19"/>
      <c r="AL33" s="19"/>
      <c r="AM33" s="20"/>
    </row>
    <row r="34" ht="15" customHeight="1" spans="1:39">
      <c r="A34" s="141"/>
      <c r="B34" s="141"/>
      <c r="C34" s="141"/>
      <c r="D34" s="141"/>
      <c r="E34" s="141"/>
      <c r="F34" s="141"/>
      <c r="G34" s="141"/>
      <c r="H34" s="142"/>
      <c r="I34" s="142"/>
      <c r="J34" s="142"/>
      <c r="K34" s="142"/>
      <c r="L34" s="142"/>
      <c r="M34" s="142"/>
      <c r="N34" s="142"/>
      <c r="O34" s="142"/>
      <c r="P34" s="142"/>
      <c r="Q34" s="142"/>
      <c r="R34" s="142"/>
      <c r="S34" s="142"/>
      <c r="T34" s="142"/>
      <c r="U34" s="142"/>
      <c r="V34" s="142"/>
      <c r="W34" s="142"/>
      <c r="X34" s="142"/>
      <c r="Y34" s="142"/>
      <c r="Z34" s="142"/>
      <c r="AA34" s="142"/>
      <c r="AB34" s="158"/>
      <c r="AC34" s="158"/>
      <c r="AD34" s="158"/>
      <c r="AE34" s="158"/>
      <c r="AF34" s="159"/>
      <c r="AG34" s="159"/>
      <c r="AH34" s="159"/>
      <c r="AI34" s="159"/>
      <c r="AJ34" s="159"/>
      <c r="AK34" s="159"/>
      <c r="AL34" s="159"/>
      <c r="AM34" s="159"/>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SUM(AF34:AM38)</f>
        <v>0</v>
      </c>
      <c r="AG39" s="121"/>
      <c r="AH39" s="121"/>
      <c r="AI39" s="121"/>
      <c r="AJ39" s="121"/>
      <c r="AK39" s="121"/>
      <c r="AL39" s="121"/>
      <c r="AM39" s="122"/>
    </row>
    <row r="40" ht="6" customHeight="1" spans="1:34">
      <c r="A40" s="46"/>
      <c r="B40" s="46"/>
      <c r="C40" s="46"/>
      <c r="D40" s="46"/>
      <c r="E40" s="47"/>
      <c r="F40" s="47"/>
      <c r="G40" s="47"/>
      <c r="H40" s="47"/>
      <c r="I40" s="47"/>
      <c r="J40" s="63"/>
      <c r="K40" s="63"/>
      <c r="L40" s="63"/>
      <c r="M40" s="63"/>
      <c r="N40" s="63"/>
      <c r="AH40" s="124"/>
    </row>
    <row r="41" s="10" customFormat="1" ht="19.5" customHeight="1" spans="1:48">
      <c r="A41" s="48" t="s">
        <v>76</v>
      </c>
      <c r="B41" s="49"/>
      <c r="C41" s="49"/>
      <c r="D41" s="49"/>
      <c r="E41" s="49"/>
      <c r="F41" s="49"/>
      <c r="G41" s="49"/>
      <c r="H41" s="49"/>
      <c r="I41" s="64"/>
      <c r="J41" s="65"/>
      <c r="K41" s="49"/>
      <c r="L41" s="66"/>
      <c r="M41" s="66"/>
      <c r="N41" s="66"/>
      <c r="O41" s="49"/>
      <c r="P41" s="49"/>
      <c r="Q41" s="49"/>
      <c r="R41" s="49"/>
      <c r="S41" s="49"/>
      <c r="T41" s="73"/>
      <c r="U41" s="73"/>
      <c r="V41" s="73"/>
      <c r="W41" s="73"/>
      <c r="AC41" s="78"/>
      <c r="AD41" s="79" t="s">
        <v>67</v>
      </c>
      <c r="AE41" s="80"/>
      <c r="AF41" s="80"/>
      <c r="AG41" s="80"/>
      <c r="AH41" s="80"/>
      <c r="AI41" s="125" t="s">
        <v>68</v>
      </c>
      <c r="AJ41" s="126"/>
      <c r="AK41" s="126"/>
      <c r="AL41" s="126"/>
      <c r="AM41" s="127"/>
      <c r="AV41" s="10"/>
    </row>
    <row r="42" s="10" customFormat="1" ht="13.5" customHeight="1" spans="1:39">
      <c r="A42" s="49"/>
      <c r="B42" s="49"/>
      <c r="C42" s="49"/>
      <c r="D42" s="49"/>
      <c r="E42" s="49"/>
      <c r="F42" s="49"/>
      <c r="G42" s="49"/>
      <c r="H42" s="49"/>
      <c r="I42" s="49"/>
      <c r="J42" s="49"/>
      <c r="K42" s="49"/>
      <c r="L42" s="49"/>
      <c r="M42" s="49"/>
      <c r="N42" s="49"/>
      <c r="O42" s="49"/>
      <c r="P42" s="49"/>
      <c r="Q42" s="49"/>
      <c r="R42" s="49"/>
      <c r="S42" s="49"/>
      <c r="T42" s="49"/>
      <c r="U42" s="49"/>
      <c r="V42" s="49"/>
      <c r="W42" s="49"/>
      <c r="AC42" s="78"/>
      <c r="AD42" s="93" t="str">
        <f>IFERROR(VLOOKUP(L10,リスト!N2:Q39,4,FALSE)*AJ10,"")</f>
        <v/>
      </c>
      <c r="AE42" s="94"/>
      <c r="AF42" s="94"/>
      <c r="AG42" s="128" t="s">
        <v>69</v>
      </c>
      <c r="AH42" s="129"/>
      <c r="AI42" s="130" t="str">
        <f>IF(AD42="","",MIN(AD42,ROUNDDOWN(AF50/1000,0)))</f>
        <v/>
      </c>
      <c r="AJ42" s="131"/>
      <c r="AK42" s="131"/>
      <c r="AL42" s="128" t="s">
        <v>69</v>
      </c>
      <c r="AM42" s="129"/>
    </row>
    <row r="43" s="10" customFormat="1" ht="12" spans="1:46">
      <c r="A43" s="50"/>
      <c r="B43" s="49"/>
      <c r="C43" s="49"/>
      <c r="D43" s="49"/>
      <c r="E43" s="49"/>
      <c r="F43" s="49"/>
      <c r="G43" s="49"/>
      <c r="H43" s="49"/>
      <c r="I43" s="49"/>
      <c r="J43" s="49"/>
      <c r="K43" s="49"/>
      <c r="L43" s="49"/>
      <c r="M43" s="49"/>
      <c r="N43" s="49"/>
      <c r="O43" s="49"/>
      <c r="P43" s="49"/>
      <c r="Q43" s="49"/>
      <c r="R43" s="49"/>
      <c r="S43" s="49"/>
      <c r="T43" s="49"/>
      <c r="U43" s="49"/>
      <c r="V43" s="49"/>
      <c r="W43" s="49"/>
      <c r="AC43" s="78"/>
      <c r="AD43" s="95"/>
      <c r="AE43" s="96"/>
      <c r="AF43" s="96"/>
      <c r="AG43" s="132"/>
      <c r="AH43" s="133"/>
      <c r="AI43" s="134"/>
      <c r="AJ43" s="135"/>
      <c r="AK43" s="135"/>
      <c r="AL43" s="132"/>
      <c r="AM43" s="133"/>
      <c r="AT43" s="137"/>
    </row>
    <row r="44" ht="15" customHeight="1" spans="1:39">
      <c r="A44" s="18" t="s">
        <v>71</v>
      </c>
      <c r="B44" s="19"/>
      <c r="C44" s="19"/>
      <c r="D44" s="19"/>
      <c r="E44" s="19"/>
      <c r="F44" s="19"/>
      <c r="G44" s="20"/>
      <c r="H44" s="18" t="s">
        <v>72</v>
      </c>
      <c r="I44" s="19"/>
      <c r="J44" s="19"/>
      <c r="K44" s="19"/>
      <c r="L44" s="19"/>
      <c r="M44" s="19"/>
      <c r="N44" s="19"/>
      <c r="O44" s="19"/>
      <c r="P44" s="19"/>
      <c r="Q44" s="19"/>
      <c r="R44" s="19"/>
      <c r="S44" s="19"/>
      <c r="T44" s="19"/>
      <c r="U44" s="19"/>
      <c r="V44" s="19"/>
      <c r="W44" s="19"/>
      <c r="X44" s="19"/>
      <c r="Y44" s="19"/>
      <c r="Z44" s="19"/>
      <c r="AA44" s="19"/>
      <c r="AB44" s="18" t="s">
        <v>73</v>
      </c>
      <c r="AC44" s="19"/>
      <c r="AD44" s="26"/>
      <c r="AE44" s="27"/>
      <c r="AF44" s="26" t="s">
        <v>74</v>
      </c>
      <c r="AG44" s="26"/>
      <c r="AH44" s="26"/>
      <c r="AI44" s="26"/>
      <c r="AJ44" s="26"/>
      <c r="AK44" s="26"/>
      <c r="AL44" s="26"/>
      <c r="AM44" s="27"/>
    </row>
    <row r="45" ht="15" customHeight="1" spans="1:39">
      <c r="A45" s="141"/>
      <c r="B45" s="141"/>
      <c r="C45" s="141"/>
      <c r="D45" s="141"/>
      <c r="E45" s="141"/>
      <c r="F45" s="141"/>
      <c r="G45" s="141"/>
      <c r="H45" s="142"/>
      <c r="I45" s="142"/>
      <c r="J45" s="142"/>
      <c r="K45" s="142"/>
      <c r="L45" s="142"/>
      <c r="M45" s="142"/>
      <c r="N45" s="142"/>
      <c r="O45" s="142"/>
      <c r="P45" s="142"/>
      <c r="Q45" s="142"/>
      <c r="R45" s="142"/>
      <c r="S45" s="142"/>
      <c r="T45" s="142"/>
      <c r="U45" s="142"/>
      <c r="V45" s="142"/>
      <c r="W45" s="142"/>
      <c r="X45" s="142"/>
      <c r="Y45" s="142"/>
      <c r="Z45" s="142"/>
      <c r="AA45" s="142"/>
      <c r="AB45" s="158"/>
      <c r="AC45" s="158"/>
      <c r="AD45" s="158"/>
      <c r="AE45" s="158"/>
      <c r="AF45" s="159"/>
      <c r="AG45" s="159"/>
      <c r="AH45" s="159"/>
      <c r="AI45" s="159"/>
      <c r="AJ45" s="159"/>
      <c r="AK45" s="159"/>
      <c r="AL45" s="159"/>
      <c r="AM45" s="159"/>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48">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c r="AV48" s="11"/>
    </row>
    <row r="49" ht="15" customHeight="1" spans="1:39">
      <c r="A49" s="145"/>
      <c r="B49" s="145"/>
      <c r="C49" s="145"/>
      <c r="D49" s="145"/>
      <c r="E49" s="145"/>
      <c r="F49" s="145"/>
      <c r="G49" s="145"/>
      <c r="H49" s="146"/>
      <c r="I49" s="146"/>
      <c r="J49" s="146"/>
      <c r="K49" s="146"/>
      <c r="L49" s="146"/>
      <c r="M49" s="146"/>
      <c r="N49" s="146"/>
      <c r="O49" s="146"/>
      <c r="P49" s="146"/>
      <c r="Q49" s="146"/>
      <c r="R49" s="146"/>
      <c r="S49" s="146"/>
      <c r="T49" s="146"/>
      <c r="U49" s="146"/>
      <c r="V49" s="146"/>
      <c r="W49" s="146"/>
      <c r="X49" s="146"/>
      <c r="Y49" s="146"/>
      <c r="Z49" s="146"/>
      <c r="AA49" s="146"/>
      <c r="AB49" s="162"/>
      <c r="AC49" s="162"/>
      <c r="AD49" s="162"/>
      <c r="AE49" s="162"/>
      <c r="AF49" s="163"/>
      <c r="AG49" s="163"/>
      <c r="AH49" s="163"/>
      <c r="AI49" s="163"/>
      <c r="AJ49" s="163"/>
      <c r="AK49" s="163"/>
      <c r="AL49" s="163"/>
      <c r="AM49" s="163"/>
    </row>
    <row r="50" ht="15" customHeight="1" spans="1:39">
      <c r="A50" s="44" t="s">
        <v>47</v>
      </c>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91">
        <f>SUM(AF45:AM49)</f>
        <v>0</v>
      </c>
      <c r="AG50" s="121"/>
      <c r="AH50" s="121"/>
      <c r="AI50" s="121"/>
      <c r="AJ50" s="121"/>
      <c r="AK50" s="121"/>
      <c r="AL50" s="121"/>
      <c r="AM50" s="122"/>
    </row>
    <row r="51" ht="4.5" customHeight="1" spans="1:39">
      <c r="A51" s="46"/>
      <c r="B51" s="46"/>
      <c r="C51" s="46"/>
      <c r="D51" s="46"/>
      <c r="E51" s="51"/>
      <c r="F51" s="51"/>
      <c r="G51" s="51"/>
      <c r="H51" s="51"/>
      <c r="I51" s="51"/>
      <c r="J51" s="67"/>
      <c r="K51" s="67"/>
      <c r="L51" s="67"/>
      <c r="M51" s="67"/>
      <c r="N51" s="67"/>
      <c r="O51" s="51"/>
      <c r="P51" s="51"/>
      <c r="Q51" s="51"/>
      <c r="R51" s="51"/>
      <c r="S51" s="51"/>
      <c r="T51" s="51"/>
      <c r="U51" s="51"/>
      <c r="V51" s="51"/>
      <c r="W51" s="51"/>
      <c r="X51" s="51"/>
      <c r="Y51" s="97"/>
      <c r="Z51" s="97"/>
      <c r="AA51" s="97"/>
      <c r="AB51" s="97"/>
      <c r="AC51" s="97"/>
      <c r="AD51" s="97"/>
      <c r="AE51" s="51"/>
      <c r="AF51" s="51"/>
      <c r="AG51" s="51"/>
      <c r="AH51" s="51"/>
      <c r="AI51" s="51"/>
      <c r="AJ51" s="51"/>
      <c r="AK51" s="51"/>
      <c r="AL51" s="51"/>
      <c r="AM51" s="51"/>
    </row>
    <row r="52" spans="1:1">
      <c r="A52" s="36" t="s">
        <v>77</v>
      </c>
    </row>
  </sheetData>
  <sheetProtection password="9C2F" sheet="1" objects="1"/>
  <mergeCells count="125">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8:C9"/>
    <mergeCell ref="Y8:AA9"/>
    <mergeCell ref="AD22:AF23"/>
    <mergeCell ref="AG22:AH23"/>
    <mergeCell ref="AI22:AK23"/>
    <mergeCell ref="AL22:AM23"/>
    <mergeCell ref="AD42:AF43"/>
    <mergeCell ref="AG42:AH43"/>
    <mergeCell ref="AI42:AK43"/>
    <mergeCell ref="AL42:AM43"/>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32:N32 S32:V32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7585" name="Check Box 1" r:id="rId4">
              <controlPr defaultSize="0">
                <anchor moveWithCells="1">
                  <from>
                    <xdr:col>7</xdr:col>
                    <xdr:colOff>165735</xdr:colOff>
                    <xdr:row>10</xdr:row>
                    <xdr:rowOff>0</xdr:rowOff>
                  </from>
                  <to>
                    <xdr:col>9</xdr:col>
                    <xdr:colOff>28575</xdr:colOff>
                    <xdr:row>11</xdr:row>
                    <xdr:rowOff>28575</xdr:rowOff>
                  </to>
                </anchor>
              </controlPr>
            </control>
          </mc:Choice>
        </mc:AlternateContent>
        <mc:AlternateContent xmlns:mc="http://schemas.openxmlformats.org/markup-compatibility/2006">
          <mc:Choice Requires="x14">
            <control shapeId="67586" name="Check Box 2" r:id="rId5">
              <controlPr defaultSize="0">
                <anchor moveWithCells="1">
                  <from>
                    <xdr:col>23</xdr:col>
                    <xdr:colOff>152400</xdr:colOff>
                    <xdr:row>10</xdr:row>
                    <xdr:rowOff>0</xdr:rowOff>
                  </from>
                  <to>
                    <xdr:col>25</xdr:col>
                    <xdr:colOff>47625</xdr:colOff>
                    <xdr:row>11</xdr:row>
                    <xdr:rowOff>28575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52"/>
  <sheetViews>
    <sheetView showGridLines="0" showZeros="0" view="pageBreakPreview" zoomScaleNormal="85" workbookViewId="0">
      <selection activeCell="A1" sqref="A1"/>
    </sheetView>
  </sheetViews>
  <sheetFormatPr defaultColWidth="2.25454545454545" defaultRowHeight="13"/>
  <cols>
    <col min="1" max="1" width="2.25454545454545" style="11" customWidth="1"/>
    <col min="2" max="7" width="2.25454545454545" style="11"/>
    <col min="8" max="19" width="2.37272727272727" style="11" customWidth="1"/>
    <col min="20" max="34" width="2.25454545454545" style="11"/>
    <col min="35" max="35" width="2.5" style="11" customWidth="1"/>
    <col min="36" max="40" width="2.25454545454545" style="11"/>
    <col min="41" max="47" width="2.25454545454545" style="11" hidden="1" customWidth="1"/>
    <col min="48" max="16384" width="2.25454545454545"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IF(AD22="","",MIN(AD22,ROUNDDOWN((AF30+AF39)/1000,0)))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48">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c r="AV28" s="10"/>
    </row>
    <row r="29" ht="15" customHeight="1" spans="1:39">
      <c r="A29" s="145"/>
      <c r="B29" s="145"/>
      <c r="C29" s="145"/>
      <c r="D29" s="145"/>
      <c r="E29" s="145"/>
      <c r="F29" s="145"/>
      <c r="G29" s="145"/>
      <c r="H29" s="146"/>
      <c r="I29" s="146"/>
      <c r="J29" s="146"/>
      <c r="K29" s="146"/>
      <c r="L29" s="146"/>
      <c r="M29" s="146"/>
      <c r="N29" s="146"/>
      <c r="O29" s="146"/>
      <c r="P29" s="146"/>
      <c r="Q29" s="146"/>
      <c r="R29" s="146"/>
      <c r="S29" s="146"/>
      <c r="T29" s="146"/>
      <c r="U29" s="146"/>
      <c r="V29" s="146"/>
      <c r="W29" s="146"/>
      <c r="X29" s="146"/>
      <c r="Y29" s="146"/>
      <c r="Z29" s="146"/>
      <c r="AA29" s="146"/>
      <c r="AB29" s="162"/>
      <c r="AC29" s="162"/>
      <c r="AD29" s="162"/>
      <c r="AE29" s="162"/>
      <c r="AF29" s="163"/>
      <c r="AG29" s="163"/>
      <c r="AH29" s="163"/>
      <c r="AI29" s="163"/>
      <c r="AJ29" s="163"/>
      <c r="AK29" s="163"/>
      <c r="AL29" s="163"/>
      <c r="AM29" s="163"/>
    </row>
    <row r="30" ht="15" customHeight="1" spans="1:39">
      <c r="A30" s="44" t="s">
        <v>47</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91">
        <f>SUM(AF25:AM29)</f>
        <v>0</v>
      </c>
      <c r="AG30" s="121"/>
      <c r="AH30" s="121"/>
      <c r="AI30" s="121"/>
      <c r="AJ30" s="121"/>
      <c r="AK30" s="121"/>
      <c r="AL30" s="121"/>
      <c r="AM30" s="122"/>
    </row>
    <row r="31" spans="1:39">
      <c r="A31" s="35"/>
      <c r="B31" s="10"/>
      <c r="C31" s="36"/>
      <c r="D31" s="37"/>
      <c r="F31" s="10"/>
      <c r="G31" s="10"/>
      <c r="H31" s="10"/>
      <c r="I31" s="10"/>
      <c r="J31" s="61"/>
      <c r="K31" s="61"/>
      <c r="L31" s="61"/>
      <c r="M31" s="61"/>
      <c r="N31" s="61"/>
      <c r="O31" s="62"/>
      <c r="P31" s="36"/>
      <c r="S31" s="61"/>
      <c r="T31" s="59"/>
      <c r="U31" s="61"/>
      <c r="V31" s="61"/>
      <c r="W31" s="72"/>
      <c r="AD31" s="36"/>
      <c r="AE31" s="92"/>
      <c r="AF31" s="92"/>
      <c r="AG31" s="92"/>
      <c r="AH31" s="72"/>
      <c r="AI31" s="123"/>
      <c r="AJ31" s="123"/>
      <c r="AK31" s="123"/>
      <c r="AL31" s="72"/>
      <c r="AM31" s="72"/>
    </row>
    <row r="32" spans="1:39">
      <c r="A32" s="36" t="s">
        <v>75</v>
      </c>
      <c r="B32" s="10"/>
      <c r="C32" s="36"/>
      <c r="D32" s="10"/>
      <c r="E32" s="37"/>
      <c r="F32" s="10"/>
      <c r="G32" s="10"/>
      <c r="H32" s="10"/>
      <c r="I32" s="10"/>
      <c r="J32" s="61"/>
      <c r="K32" s="61"/>
      <c r="L32" s="61"/>
      <c r="M32" s="61"/>
      <c r="N32" s="61"/>
      <c r="O32" s="62"/>
      <c r="P32" s="36"/>
      <c r="S32" s="61"/>
      <c r="T32" s="59"/>
      <c r="U32" s="61"/>
      <c r="V32" s="61"/>
      <c r="W32" s="72"/>
      <c r="AD32" s="36"/>
      <c r="AE32" s="92"/>
      <c r="AF32" s="92"/>
      <c r="AG32" s="92"/>
      <c r="AH32" s="72"/>
      <c r="AI32" s="123"/>
      <c r="AJ32" s="123"/>
      <c r="AK32" s="123"/>
      <c r="AL32" s="72"/>
      <c r="AM32" s="72"/>
    </row>
    <row r="33" ht="15" customHeight="1" spans="1:39">
      <c r="A33" s="18" t="s">
        <v>71</v>
      </c>
      <c r="B33" s="19"/>
      <c r="C33" s="19"/>
      <c r="D33" s="19"/>
      <c r="E33" s="19"/>
      <c r="F33" s="19"/>
      <c r="G33" s="20"/>
      <c r="H33" s="18" t="s">
        <v>72</v>
      </c>
      <c r="I33" s="19"/>
      <c r="J33" s="19"/>
      <c r="K33" s="19"/>
      <c r="L33" s="19"/>
      <c r="M33" s="19"/>
      <c r="N33" s="19"/>
      <c r="O33" s="19"/>
      <c r="P33" s="19"/>
      <c r="Q33" s="19"/>
      <c r="R33" s="19"/>
      <c r="S33" s="19"/>
      <c r="T33" s="19"/>
      <c r="U33" s="19"/>
      <c r="V33" s="19"/>
      <c r="W33" s="19"/>
      <c r="X33" s="19"/>
      <c r="Y33" s="19"/>
      <c r="Z33" s="19"/>
      <c r="AA33" s="19"/>
      <c r="AB33" s="18" t="s">
        <v>73</v>
      </c>
      <c r="AC33" s="19"/>
      <c r="AD33" s="19"/>
      <c r="AE33" s="19"/>
      <c r="AF33" s="18" t="s">
        <v>74</v>
      </c>
      <c r="AG33" s="19"/>
      <c r="AH33" s="19"/>
      <c r="AI33" s="19"/>
      <c r="AJ33" s="19"/>
      <c r="AK33" s="19"/>
      <c r="AL33" s="19"/>
      <c r="AM33" s="20"/>
    </row>
    <row r="34" ht="15" customHeight="1" spans="1:39">
      <c r="A34" s="141"/>
      <c r="B34" s="141"/>
      <c r="C34" s="141"/>
      <c r="D34" s="141"/>
      <c r="E34" s="141"/>
      <c r="F34" s="141"/>
      <c r="G34" s="141"/>
      <c r="H34" s="142"/>
      <c r="I34" s="142"/>
      <c r="J34" s="142"/>
      <c r="K34" s="142"/>
      <c r="L34" s="142"/>
      <c r="M34" s="142"/>
      <c r="N34" s="142"/>
      <c r="O34" s="142"/>
      <c r="P34" s="142"/>
      <c r="Q34" s="142"/>
      <c r="R34" s="142"/>
      <c r="S34" s="142"/>
      <c r="T34" s="142"/>
      <c r="U34" s="142"/>
      <c r="V34" s="142"/>
      <c r="W34" s="142"/>
      <c r="X34" s="142"/>
      <c r="Y34" s="142"/>
      <c r="Z34" s="142"/>
      <c r="AA34" s="142"/>
      <c r="AB34" s="158"/>
      <c r="AC34" s="158"/>
      <c r="AD34" s="158"/>
      <c r="AE34" s="158"/>
      <c r="AF34" s="159"/>
      <c r="AG34" s="159"/>
      <c r="AH34" s="159"/>
      <c r="AI34" s="159"/>
      <c r="AJ34" s="159"/>
      <c r="AK34" s="159"/>
      <c r="AL34" s="159"/>
      <c r="AM34" s="159"/>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SUM(AF34:AM38)</f>
        <v>0</v>
      </c>
      <c r="AG39" s="121"/>
      <c r="AH39" s="121"/>
      <c r="AI39" s="121"/>
      <c r="AJ39" s="121"/>
      <c r="AK39" s="121"/>
      <c r="AL39" s="121"/>
      <c r="AM39" s="122"/>
    </row>
    <row r="40" ht="6" customHeight="1" spans="1:34">
      <c r="A40" s="46"/>
      <c r="B40" s="46"/>
      <c r="C40" s="46"/>
      <c r="D40" s="46"/>
      <c r="E40" s="47"/>
      <c r="F40" s="47"/>
      <c r="G40" s="47"/>
      <c r="H40" s="47"/>
      <c r="I40" s="47"/>
      <c r="J40" s="63"/>
      <c r="K40" s="63"/>
      <c r="L40" s="63"/>
      <c r="M40" s="63"/>
      <c r="N40" s="63"/>
      <c r="AH40" s="124"/>
    </row>
    <row r="41" s="10" customFormat="1" ht="19.5" customHeight="1" spans="1:48">
      <c r="A41" s="48" t="s">
        <v>76</v>
      </c>
      <c r="B41" s="49"/>
      <c r="C41" s="49"/>
      <c r="D41" s="49"/>
      <c r="E41" s="49"/>
      <c r="F41" s="49"/>
      <c r="G41" s="49"/>
      <c r="H41" s="49"/>
      <c r="I41" s="64"/>
      <c r="J41" s="65"/>
      <c r="K41" s="49"/>
      <c r="L41" s="66"/>
      <c r="M41" s="66"/>
      <c r="N41" s="66"/>
      <c r="O41" s="49"/>
      <c r="P41" s="49"/>
      <c r="Q41" s="49"/>
      <c r="R41" s="49"/>
      <c r="S41" s="49"/>
      <c r="T41" s="73"/>
      <c r="U41" s="73"/>
      <c r="V41" s="73"/>
      <c r="W41" s="73"/>
      <c r="AC41" s="78"/>
      <c r="AD41" s="79" t="s">
        <v>67</v>
      </c>
      <c r="AE41" s="80"/>
      <c r="AF41" s="80"/>
      <c r="AG41" s="80"/>
      <c r="AH41" s="80"/>
      <c r="AI41" s="125" t="s">
        <v>68</v>
      </c>
      <c r="AJ41" s="126"/>
      <c r="AK41" s="126"/>
      <c r="AL41" s="126"/>
      <c r="AM41" s="127"/>
      <c r="AV41" s="10"/>
    </row>
    <row r="42" s="10" customFormat="1" ht="13.5" customHeight="1" spans="1:39">
      <c r="A42" s="49"/>
      <c r="B42" s="49"/>
      <c r="C42" s="49"/>
      <c r="D42" s="49"/>
      <c r="E42" s="49"/>
      <c r="F42" s="49"/>
      <c r="G42" s="49"/>
      <c r="H42" s="49"/>
      <c r="I42" s="49"/>
      <c r="J42" s="49"/>
      <c r="K42" s="49"/>
      <c r="L42" s="49"/>
      <c r="M42" s="49"/>
      <c r="N42" s="49"/>
      <c r="O42" s="49"/>
      <c r="P42" s="49"/>
      <c r="Q42" s="49"/>
      <c r="R42" s="49"/>
      <c r="S42" s="49"/>
      <c r="T42" s="49"/>
      <c r="U42" s="49"/>
      <c r="V42" s="49"/>
      <c r="W42" s="49"/>
      <c r="AC42" s="78"/>
      <c r="AD42" s="93" t="str">
        <f>IFERROR(VLOOKUP(L10,リスト!N2:Q39,4,FALSE)*AJ10,"")</f>
        <v/>
      </c>
      <c r="AE42" s="94"/>
      <c r="AF42" s="94"/>
      <c r="AG42" s="128" t="s">
        <v>69</v>
      </c>
      <c r="AH42" s="129"/>
      <c r="AI42" s="130" t="str">
        <f>IF(AD42="","",MIN(AD42,ROUNDDOWN(AF50/1000,0)))</f>
        <v/>
      </c>
      <c r="AJ42" s="131"/>
      <c r="AK42" s="131"/>
      <c r="AL42" s="128" t="s">
        <v>69</v>
      </c>
      <c r="AM42" s="129"/>
    </row>
    <row r="43" s="10" customFormat="1" ht="12" spans="1:46">
      <c r="A43" s="50"/>
      <c r="B43" s="49"/>
      <c r="C43" s="49"/>
      <c r="D43" s="49"/>
      <c r="E43" s="49"/>
      <c r="F43" s="49"/>
      <c r="G43" s="49"/>
      <c r="H43" s="49"/>
      <c r="I43" s="49"/>
      <c r="J43" s="49"/>
      <c r="K43" s="49"/>
      <c r="L43" s="49"/>
      <c r="M43" s="49"/>
      <c r="N43" s="49"/>
      <c r="O43" s="49"/>
      <c r="P43" s="49"/>
      <c r="Q43" s="49"/>
      <c r="R43" s="49"/>
      <c r="S43" s="49"/>
      <c r="T43" s="49"/>
      <c r="U43" s="49"/>
      <c r="V43" s="49"/>
      <c r="W43" s="49"/>
      <c r="AC43" s="78"/>
      <c r="AD43" s="95"/>
      <c r="AE43" s="96"/>
      <c r="AF43" s="96"/>
      <c r="AG43" s="132"/>
      <c r="AH43" s="133"/>
      <c r="AI43" s="134"/>
      <c r="AJ43" s="135"/>
      <c r="AK43" s="135"/>
      <c r="AL43" s="132"/>
      <c r="AM43" s="133"/>
      <c r="AT43" s="137"/>
    </row>
    <row r="44" ht="15" customHeight="1" spans="1:39">
      <c r="A44" s="18" t="s">
        <v>71</v>
      </c>
      <c r="B44" s="19"/>
      <c r="C44" s="19"/>
      <c r="D44" s="19"/>
      <c r="E44" s="19"/>
      <c r="F44" s="19"/>
      <c r="G44" s="20"/>
      <c r="H44" s="18" t="s">
        <v>72</v>
      </c>
      <c r="I44" s="19"/>
      <c r="J44" s="19"/>
      <c r="K44" s="19"/>
      <c r="L44" s="19"/>
      <c r="M44" s="19"/>
      <c r="N44" s="19"/>
      <c r="O44" s="19"/>
      <c r="P44" s="19"/>
      <c r="Q44" s="19"/>
      <c r="R44" s="19"/>
      <c r="S44" s="19"/>
      <c r="T44" s="19"/>
      <c r="U44" s="19"/>
      <c r="V44" s="19"/>
      <c r="W44" s="19"/>
      <c r="X44" s="19"/>
      <c r="Y44" s="19"/>
      <c r="Z44" s="19"/>
      <c r="AA44" s="19"/>
      <c r="AB44" s="18" t="s">
        <v>73</v>
      </c>
      <c r="AC44" s="19"/>
      <c r="AD44" s="26"/>
      <c r="AE44" s="27"/>
      <c r="AF44" s="26" t="s">
        <v>74</v>
      </c>
      <c r="AG44" s="26"/>
      <c r="AH44" s="26"/>
      <c r="AI44" s="26"/>
      <c r="AJ44" s="26"/>
      <c r="AK44" s="26"/>
      <c r="AL44" s="26"/>
      <c r="AM44" s="27"/>
    </row>
    <row r="45" ht="15" customHeight="1" spans="1:39">
      <c r="A45" s="141"/>
      <c r="B45" s="141"/>
      <c r="C45" s="141"/>
      <c r="D45" s="141"/>
      <c r="E45" s="141"/>
      <c r="F45" s="141"/>
      <c r="G45" s="141"/>
      <c r="H45" s="142"/>
      <c r="I45" s="142"/>
      <c r="J45" s="142"/>
      <c r="K45" s="142"/>
      <c r="L45" s="142"/>
      <c r="M45" s="142"/>
      <c r="N45" s="142"/>
      <c r="O45" s="142"/>
      <c r="P45" s="142"/>
      <c r="Q45" s="142"/>
      <c r="R45" s="142"/>
      <c r="S45" s="142"/>
      <c r="T45" s="142"/>
      <c r="U45" s="142"/>
      <c r="V45" s="142"/>
      <c r="W45" s="142"/>
      <c r="X45" s="142"/>
      <c r="Y45" s="142"/>
      <c r="Z45" s="142"/>
      <c r="AA45" s="142"/>
      <c r="AB45" s="158"/>
      <c r="AC45" s="158"/>
      <c r="AD45" s="158"/>
      <c r="AE45" s="158"/>
      <c r="AF45" s="159"/>
      <c r="AG45" s="159"/>
      <c r="AH45" s="159"/>
      <c r="AI45" s="159"/>
      <c r="AJ45" s="159"/>
      <c r="AK45" s="159"/>
      <c r="AL45" s="159"/>
      <c r="AM45" s="159"/>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48">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c r="AV48" s="11"/>
    </row>
    <row r="49" ht="15" customHeight="1" spans="1:39">
      <c r="A49" s="145"/>
      <c r="B49" s="145"/>
      <c r="C49" s="145"/>
      <c r="D49" s="145"/>
      <c r="E49" s="145"/>
      <c r="F49" s="145"/>
      <c r="G49" s="145"/>
      <c r="H49" s="146"/>
      <c r="I49" s="146"/>
      <c r="J49" s="146"/>
      <c r="K49" s="146"/>
      <c r="L49" s="146"/>
      <c r="M49" s="146"/>
      <c r="N49" s="146"/>
      <c r="O49" s="146"/>
      <c r="P49" s="146"/>
      <c r="Q49" s="146"/>
      <c r="R49" s="146"/>
      <c r="S49" s="146"/>
      <c r="T49" s="146"/>
      <c r="U49" s="146"/>
      <c r="V49" s="146"/>
      <c r="W49" s="146"/>
      <c r="X49" s="146"/>
      <c r="Y49" s="146"/>
      <c r="Z49" s="146"/>
      <c r="AA49" s="146"/>
      <c r="AB49" s="162"/>
      <c r="AC49" s="162"/>
      <c r="AD49" s="162"/>
      <c r="AE49" s="162"/>
      <c r="AF49" s="163"/>
      <c r="AG49" s="163"/>
      <c r="AH49" s="163"/>
      <c r="AI49" s="163"/>
      <c r="AJ49" s="163"/>
      <c r="AK49" s="163"/>
      <c r="AL49" s="163"/>
      <c r="AM49" s="163"/>
    </row>
    <row r="50" ht="15" customHeight="1" spans="1:39">
      <c r="A50" s="44" t="s">
        <v>47</v>
      </c>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91">
        <f>SUM(AF45:AM49)</f>
        <v>0</v>
      </c>
      <c r="AG50" s="121"/>
      <c r="AH50" s="121"/>
      <c r="AI50" s="121"/>
      <c r="AJ50" s="121"/>
      <c r="AK50" s="121"/>
      <c r="AL50" s="121"/>
      <c r="AM50" s="122"/>
    </row>
    <row r="51" ht="4.5" customHeight="1" spans="1:39">
      <c r="A51" s="46"/>
      <c r="B51" s="46"/>
      <c r="C51" s="46"/>
      <c r="D51" s="46"/>
      <c r="E51" s="51"/>
      <c r="F51" s="51"/>
      <c r="G51" s="51"/>
      <c r="H51" s="51"/>
      <c r="I51" s="51"/>
      <c r="J51" s="67"/>
      <c r="K51" s="67"/>
      <c r="L51" s="67"/>
      <c r="M51" s="67"/>
      <c r="N51" s="67"/>
      <c r="O51" s="51"/>
      <c r="P51" s="51"/>
      <c r="Q51" s="51"/>
      <c r="R51" s="51"/>
      <c r="S51" s="51"/>
      <c r="T51" s="51"/>
      <c r="U51" s="51"/>
      <c r="V51" s="51"/>
      <c r="W51" s="51"/>
      <c r="X51" s="51"/>
      <c r="Y51" s="97"/>
      <c r="Z51" s="97"/>
      <c r="AA51" s="97"/>
      <c r="AB51" s="97"/>
      <c r="AC51" s="97"/>
      <c r="AD51" s="97"/>
      <c r="AE51" s="51"/>
      <c r="AF51" s="51"/>
      <c r="AG51" s="51"/>
      <c r="AH51" s="51"/>
      <c r="AI51" s="51"/>
      <c r="AJ51" s="51"/>
      <c r="AK51" s="51"/>
      <c r="AL51" s="51"/>
      <c r="AM51" s="51"/>
    </row>
    <row r="52" spans="1:1">
      <c r="A52" s="36" t="s">
        <v>77</v>
      </c>
    </row>
  </sheetData>
  <sheetProtection password="9C2F" sheet="1" objects="1"/>
  <mergeCells count="125">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8:C9"/>
    <mergeCell ref="Y8:AA9"/>
    <mergeCell ref="AD22:AF23"/>
    <mergeCell ref="AG22:AH23"/>
    <mergeCell ref="AI22:AK23"/>
    <mergeCell ref="AL22:AM23"/>
    <mergeCell ref="AD42:AF43"/>
    <mergeCell ref="AG42:AH43"/>
    <mergeCell ref="AI42:AK43"/>
    <mergeCell ref="AL42:AM43"/>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32:N32 S32:V32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8609" name="Check Box 1" r:id="rId4">
              <controlPr defaultSize="0">
                <anchor moveWithCells="1">
                  <from>
                    <xdr:col>7</xdr:col>
                    <xdr:colOff>165735</xdr:colOff>
                    <xdr:row>10</xdr:row>
                    <xdr:rowOff>0</xdr:rowOff>
                  </from>
                  <to>
                    <xdr:col>9</xdr:col>
                    <xdr:colOff>28575</xdr:colOff>
                    <xdr:row>11</xdr:row>
                    <xdr:rowOff>28575</xdr:rowOff>
                  </to>
                </anchor>
              </controlPr>
            </control>
          </mc:Choice>
        </mc:AlternateContent>
        <mc:AlternateContent xmlns:mc="http://schemas.openxmlformats.org/markup-compatibility/2006">
          <mc:Choice Requires="x14">
            <control shapeId="68610" name="Check Box 2" r:id="rId5">
              <controlPr defaultSize="0">
                <anchor moveWithCells="1">
                  <from>
                    <xdr:col>23</xdr:col>
                    <xdr:colOff>152400</xdr:colOff>
                    <xdr:row>10</xdr:row>
                    <xdr:rowOff>0</xdr:rowOff>
                  </from>
                  <to>
                    <xdr:col>25</xdr:col>
                    <xdr:colOff>47625</xdr:colOff>
                    <xdr:row>11</xdr:row>
                    <xdr:rowOff>28575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52"/>
  <sheetViews>
    <sheetView showGridLines="0" showZeros="0" view="pageBreakPreview" zoomScaleNormal="85" workbookViewId="0">
      <selection activeCell="A1" sqref="A1"/>
    </sheetView>
  </sheetViews>
  <sheetFormatPr defaultColWidth="2.25454545454545" defaultRowHeight="13"/>
  <cols>
    <col min="1" max="1" width="2.25454545454545" style="11" customWidth="1"/>
    <col min="2" max="7" width="2.25454545454545" style="11"/>
    <col min="8" max="19" width="2.37272727272727" style="11" customWidth="1"/>
    <col min="20" max="34" width="2.25454545454545" style="11"/>
    <col min="35" max="35" width="2.5" style="11" customWidth="1"/>
    <col min="36" max="40" width="2.25454545454545" style="11"/>
    <col min="41" max="47" width="2.25454545454545" style="11" hidden="1" customWidth="1"/>
    <col min="48" max="16384" width="2.25454545454545"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IF(AD22="","",MIN(AD22,ROUNDDOWN((AF30+AF39)/1000,0)))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48">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c r="AV28" s="10"/>
    </row>
    <row r="29" ht="15" customHeight="1" spans="1:39">
      <c r="A29" s="145"/>
      <c r="B29" s="145"/>
      <c r="C29" s="145"/>
      <c r="D29" s="145"/>
      <c r="E29" s="145"/>
      <c r="F29" s="145"/>
      <c r="G29" s="145"/>
      <c r="H29" s="146"/>
      <c r="I29" s="146"/>
      <c r="J29" s="146"/>
      <c r="K29" s="146"/>
      <c r="L29" s="146"/>
      <c r="M29" s="146"/>
      <c r="N29" s="146"/>
      <c r="O29" s="146"/>
      <c r="P29" s="146"/>
      <c r="Q29" s="146"/>
      <c r="R29" s="146"/>
      <c r="S29" s="146"/>
      <c r="T29" s="146"/>
      <c r="U29" s="146"/>
      <c r="V29" s="146"/>
      <c r="W29" s="146"/>
      <c r="X29" s="146"/>
      <c r="Y29" s="146"/>
      <c r="Z29" s="146"/>
      <c r="AA29" s="146"/>
      <c r="AB29" s="162"/>
      <c r="AC29" s="162"/>
      <c r="AD29" s="162"/>
      <c r="AE29" s="162"/>
      <c r="AF29" s="163"/>
      <c r="AG29" s="163"/>
      <c r="AH29" s="163"/>
      <c r="AI29" s="163"/>
      <c r="AJ29" s="163"/>
      <c r="AK29" s="163"/>
      <c r="AL29" s="163"/>
      <c r="AM29" s="163"/>
    </row>
    <row r="30" ht="15" customHeight="1" spans="1:39">
      <c r="A30" s="44" t="s">
        <v>47</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91">
        <f>SUM(AF25:AM29)</f>
        <v>0</v>
      </c>
      <c r="AG30" s="121"/>
      <c r="AH30" s="121"/>
      <c r="AI30" s="121"/>
      <c r="AJ30" s="121"/>
      <c r="AK30" s="121"/>
      <c r="AL30" s="121"/>
      <c r="AM30" s="122"/>
    </row>
    <row r="31" spans="1:39">
      <c r="A31" s="35"/>
      <c r="B31" s="10"/>
      <c r="C31" s="36"/>
      <c r="D31" s="37"/>
      <c r="F31" s="10"/>
      <c r="G31" s="10"/>
      <c r="H31" s="10"/>
      <c r="I31" s="10"/>
      <c r="J31" s="61"/>
      <c r="K31" s="61"/>
      <c r="L31" s="61"/>
      <c r="M31" s="61"/>
      <c r="N31" s="61"/>
      <c r="O31" s="62"/>
      <c r="P31" s="36"/>
      <c r="S31" s="61"/>
      <c r="T31" s="59"/>
      <c r="U31" s="61"/>
      <c r="V31" s="61"/>
      <c r="W31" s="72"/>
      <c r="AD31" s="36"/>
      <c r="AE31" s="92"/>
      <c r="AF31" s="92"/>
      <c r="AG31" s="92"/>
      <c r="AH31" s="72"/>
      <c r="AI31" s="123"/>
      <c r="AJ31" s="123"/>
      <c r="AK31" s="123"/>
      <c r="AL31" s="72"/>
      <c r="AM31" s="72"/>
    </row>
    <row r="32" spans="1:39">
      <c r="A32" s="36" t="s">
        <v>75</v>
      </c>
      <c r="B32" s="10"/>
      <c r="C32" s="36"/>
      <c r="D32" s="10"/>
      <c r="E32" s="37"/>
      <c r="F32" s="10"/>
      <c r="G32" s="10"/>
      <c r="H32" s="10"/>
      <c r="I32" s="10"/>
      <c r="J32" s="61"/>
      <c r="K32" s="61"/>
      <c r="L32" s="61"/>
      <c r="M32" s="61"/>
      <c r="N32" s="61"/>
      <c r="O32" s="62"/>
      <c r="P32" s="36"/>
      <c r="S32" s="61"/>
      <c r="T32" s="59"/>
      <c r="U32" s="61"/>
      <c r="V32" s="61"/>
      <c r="W32" s="72"/>
      <c r="AD32" s="36"/>
      <c r="AE32" s="92"/>
      <c r="AF32" s="92"/>
      <c r="AG32" s="92"/>
      <c r="AH32" s="72"/>
      <c r="AI32" s="123"/>
      <c r="AJ32" s="123"/>
      <c r="AK32" s="123"/>
      <c r="AL32" s="72"/>
      <c r="AM32" s="72"/>
    </row>
    <row r="33" ht="15" customHeight="1" spans="1:39">
      <c r="A33" s="18" t="s">
        <v>71</v>
      </c>
      <c r="B33" s="19"/>
      <c r="C33" s="19"/>
      <c r="D33" s="19"/>
      <c r="E33" s="19"/>
      <c r="F33" s="19"/>
      <c r="G33" s="20"/>
      <c r="H33" s="18" t="s">
        <v>72</v>
      </c>
      <c r="I33" s="19"/>
      <c r="J33" s="19"/>
      <c r="K33" s="19"/>
      <c r="L33" s="19"/>
      <c r="M33" s="19"/>
      <c r="N33" s="19"/>
      <c r="O33" s="19"/>
      <c r="P33" s="19"/>
      <c r="Q33" s="19"/>
      <c r="R33" s="19"/>
      <c r="S33" s="19"/>
      <c r="T33" s="19"/>
      <c r="U33" s="19"/>
      <c r="V33" s="19"/>
      <c r="W33" s="19"/>
      <c r="X33" s="19"/>
      <c r="Y33" s="19"/>
      <c r="Z33" s="19"/>
      <c r="AA33" s="19"/>
      <c r="AB33" s="18" t="s">
        <v>73</v>
      </c>
      <c r="AC33" s="19"/>
      <c r="AD33" s="19"/>
      <c r="AE33" s="19"/>
      <c r="AF33" s="18" t="s">
        <v>74</v>
      </c>
      <c r="AG33" s="19"/>
      <c r="AH33" s="19"/>
      <c r="AI33" s="19"/>
      <c r="AJ33" s="19"/>
      <c r="AK33" s="19"/>
      <c r="AL33" s="19"/>
      <c r="AM33" s="20"/>
    </row>
    <row r="34" ht="15" customHeight="1" spans="1:39">
      <c r="A34" s="141"/>
      <c r="B34" s="141"/>
      <c r="C34" s="141"/>
      <c r="D34" s="141"/>
      <c r="E34" s="141"/>
      <c r="F34" s="141"/>
      <c r="G34" s="141"/>
      <c r="H34" s="142"/>
      <c r="I34" s="142"/>
      <c r="J34" s="142"/>
      <c r="K34" s="142"/>
      <c r="L34" s="142"/>
      <c r="M34" s="142"/>
      <c r="N34" s="142"/>
      <c r="O34" s="142"/>
      <c r="P34" s="142"/>
      <c r="Q34" s="142"/>
      <c r="R34" s="142"/>
      <c r="S34" s="142"/>
      <c r="T34" s="142"/>
      <c r="U34" s="142"/>
      <c r="V34" s="142"/>
      <c r="W34" s="142"/>
      <c r="X34" s="142"/>
      <c r="Y34" s="142"/>
      <c r="Z34" s="142"/>
      <c r="AA34" s="142"/>
      <c r="AB34" s="158"/>
      <c r="AC34" s="158"/>
      <c r="AD34" s="158"/>
      <c r="AE34" s="158"/>
      <c r="AF34" s="159"/>
      <c r="AG34" s="159"/>
      <c r="AH34" s="159"/>
      <c r="AI34" s="159"/>
      <c r="AJ34" s="159"/>
      <c r="AK34" s="159"/>
      <c r="AL34" s="159"/>
      <c r="AM34" s="159"/>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SUM(AF34:AM38)</f>
        <v>0</v>
      </c>
      <c r="AG39" s="121"/>
      <c r="AH39" s="121"/>
      <c r="AI39" s="121"/>
      <c r="AJ39" s="121"/>
      <c r="AK39" s="121"/>
      <c r="AL39" s="121"/>
      <c r="AM39" s="122"/>
    </row>
    <row r="40" ht="6" customHeight="1" spans="1:34">
      <c r="A40" s="46"/>
      <c r="B40" s="46"/>
      <c r="C40" s="46"/>
      <c r="D40" s="46"/>
      <c r="E40" s="47"/>
      <c r="F40" s="47"/>
      <c r="G40" s="47"/>
      <c r="H40" s="47"/>
      <c r="I40" s="47"/>
      <c r="J40" s="63"/>
      <c r="K40" s="63"/>
      <c r="L40" s="63"/>
      <c r="M40" s="63"/>
      <c r="N40" s="63"/>
      <c r="AH40" s="124"/>
    </row>
    <row r="41" s="10" customFormat="1" ht="19.5" customHeight="1" spans="1:48">
      <c r="A41" s="48" t="s">
        <v>76</v>
      </c>
      <c r="B41" s="49"/>
      <c r="C41" s="49"/>
      <c r="D41" s="49"/>
      <c r="E41" s="49"/>
      <c r="F41" s="49"/>
      <c r="G41" s="49"/>
      <c r="H41" s="49"/>
      <c r="I41" s="64"/>
      <c r="J41" s="65"/>
      <c r="K41" s="49"/>
      <c r="L41" s="66"/>
      <c r="M41" s="66"/>
      <c r="N41" s="66"/>
      <c r="O41" s="49"/>
      <c r="P41" s="49"/>
      <c r="Q41" s="49"/>
      <c r="R41" s="49"/>
      <c r="S41" s="49"/>
      <c r="T41" s="73"/>
      <c r="U41" s="73"/>
      <c r="V41" s="73"/>
      <c r="W41" s="73"/>
      <c r="AC41" s="78"/>
      <c r="AD41" s="79" t="s">
        <v>67</v>
      </c>
      <c r="AE41" s="80"/>
      <c r="AF41" s="80"/>
      <c r="AG41" s="80"/>
      <c r="AH41" s="80"/>
      <c r="AI41" s="125" t="s">
        <v>68</v>
      </c>
      <c r="AJ41" s="126"/>
      <c r="AK41" s="126"/>
      <c r="AL41" s="126"/>
      <c r="AM41" s="127"/>
      <c r="AV41" s="10"/>
    </row>
    <row r="42" s="10" customFormat="1" ht="13.5" customHeight="1" spans="1:39">
      <c r="A42" s="49"/>
      <c r="B42" s="49"/>
      <c r="C42" s="49"/>
      <c r="D42" s="49"/>
      <c r="E42" s="49"/>
      <c r="F42" s="49"/>
      <c r="G42" s="49"/>
      <c r="H42" s="49"/>
      <c r="I42" s="49"/>
      <c r="J42" s="49"/>
      <c r="K42" s="49"/>
      <c r="L42" s="49"/>
      <c r="M42" s="49"/>
      <c r="N42" s="49"/>
      <c r="O42" s="49"/>
      <c r="P42" s="49"/>
      <c r="Q42" s="49"/>
      <c r="R42" s="49"/>
      <c r="S42" s="49"/>
      <c r="T42" s="49"/>
      <c r="U42" s="49"/>
      <c r="V42" s="49"/>
      <c r="W42" s="49"/>
      <c r="AC42" s="78"/>
      <c r="AD42" s="93" t="str">
        <f>IFERROR(VLOOKUP(L10,リスト!N2:Q39,4,FALSE)*AJ10,"")</f>
        <v/>
      </c>
      <c r="AE42" s="94"/>
      <c r="AF42" s="94"/>
      <c r="AG42" s="128" t="s">
        <v>69</v>
      </c>
      <c r="AH42" s="129"/>
      <c r="AI42" s="130" t="str">
        <f>IF(AD42="","",MIN(AD42,ROUNDDOWN(AF50/1000,0)))</f>
        <v/>
      </c>
      <c r="AJ42" s="131"/>
      <c r="AK42" s="131"/>
      <c r="AL42" s="128" t="s">
        <v>69</v>
      </c>
      <c r="AM42" s="129"/>
    </row>
    <row r="43" s="10" customFormat="1" ht="12" spans="1:46">
      <c r="A43" s="50"/>
      <c r="B43" s="49"/>
      <c r="C43" s="49"/>
      <c r="D43" s="49"/>
      <c r="E43" s="49"/>
      <c r="F43" s="49"/>
      <c r="G43" s="49"/>
      <c r="H43" s="49"/>
      <c r="I43" s="49"/>
      <c r="J43" s="49"/>
      <c r="K43" s="49"/>
      <c r="L43" s="49"/>
      <c r="M43" s="49"/>
      <c r="N43" s="49"/>
      <c r="O43" s="49"/>
      <c r="P43" s="49"/>
      <c r="Q43" s="49"/>
      <c r="R43" s="49"/>
      <c r="S43" s="49"/>
      <c r="T43" s="49"/>
      <c r="U43" s="49"/>
      <c r="V43" s="49"/>
      <c r="W43" s="49"/>
      <c r="AC43" s="78"/>
      <c r="AD43" s="95"/>
      <c r="AE43" s="96"/>
      <c r="AF43" s="96"/>
      <c r="AG43" s="132"/>
      <c r="AH43" s="133"/>
      <c r="AI43" s="134"/>
      <c r="AJ43" s="135"/>
      <c r="AK43" s="135"/>
      <c r="AL43" s="132"/>
      <c r="AM43" s="133"/>
      <c r="AT43" s="137"/>
    </row>
    <row r="44" ht="15" customHeight="1" spans="1:39">
      <c r="A44" s="18" t="s">
        <v>71</v>
      </c>
      <c r="B44" s="19"/>
      <c r="C44" s="19"/>
      <c r="D44" s="19"/>
      <c r="E44" s="19"/>
      <c r="F44" s="19"/>
      <c r="G44" s="20"/>
      <c r="H44" s="18" t="s">
        <v>72</v>
      </c>
      <c r="I44" s="19"/>
      <c r="J44" s="19"/>
      <c r="K44" s="19"/>
      <c r="L44" s="19"/>
      <c r="M44" s="19"/>
      <c r="N44" s="19"/>
      <c r="O44" s="19"/>
      <c r="P44" s="19"/>
      <c r="Q44" s="19"/>
      <c r="R44" s="19"/>
      <c r="S44" s="19"/>
      <c r="T44" s="19"/>
      <c r="U44" s="19"/>
      <c r="V44" s="19"/>
      <c r="W44" s="19"/>
      <c r="X44" s="19"/>
      <c r="Y44" s="19"/>
      <c r="Z44" s="19"/>
      <c r="AA44" s="19"/>
      <c r="AB44" s="18" t="s">
        <v>73</v>
      </c>
      <c r="AC44" s="19"/>
      <c r="AD44" s="26"/>
      <c r="AE44" s="27"/>
      <c r="AF44" s="26" t="s">
        <v>74</v>
      </c>
      <c r="AG44" s="26"/>
      <c r="AH44" s="26"/>
      <c r="AI44" s="26"/>
      <c r="AJ44" s="26"/>
      <c r="AK44" s="26"/>
      <c r="AL44" s="26"/>
      <c r="AM44" s="27"/>
    </row>
    <row r="45" ht="15" customHeight="1" spans="1:39">
      <c r="A45" s="141"/>
      <c r="B45" s="141"/>
      <c r="C45" s="141"/>
      <c r="D45" s="141"/>
      <c r="E45" s="141"/>
      <c r="F45" s="141"/>
      <c r="G45" s="141"/>
      <c r="H45" s="142"/>
      <c r="I45" s="142"/>
      <c r="J45" s="142"/>
      <c r="K45" s="142"/>
      <c r="L45" s="142"/>
      <c r="M45" s="142"/>
      <c r="N45" s="142"/>
      <c r="O45" s="142"/>
      <c r="P45" s="142"/>
      <c r="Q45" s="142"/>
      <c r="R45" s="142"/>
      <c r="S45" s="142"/>
      <c r="T45" s="142"/>
      <c r="U45" s="142"/>
      <c r="V45" s="142"/>
      <c r="W45" s="142"/>
      <c r="X45" s="142"/>
      <c r="Y45" s="142"/>
      <c r="Z45" s="142"/>
      <c r="AA45" s="142"/>
      <c r="AB45" s="158"/>
      <c r="AC45" s="158"/>
      <c r="AD45" s="158"/>
      <c r="AE45" s="158"/>
      <c r="AF45" s="159"/>
      <c r="AG45" s="159"/>
      <c r="AH45" s="159"/>
      <c r="AI45" s="159"/>
      <c r="AJ45" s="159"/>
      <c r="AK45" s="159"/>
      <c r="AL45" s="159"/>
      <c r="AM45" s="159"/>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48">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c r="AV48" s="11"/>
    </row>
    <row r="49" ht="15" customHeight="1" spans="1:39">
      <c r="A49" s="145"/>
      <c r="B49" s="145"/>
      <c r="C49" s="145"/>
      <c r="D49" s="145"/>
      <c r="E49" s="145"/>
      <c r="F49" s="145"/>
      <c r="G49" s="145"/>
      <c r="H49" s="146"/>
      <c r="I49" s="146"/>
      <c r="J49" s="146"/>
      <c r="K49" s="146"/>
      <c r="L49" s="146"/>
      <c r="M49" s="146"/>
      <c r="N49" s="146"/>
      <c r="O49" s="146"/>
      <c r="P49" s="146"/>
      <c r="Q49" s="146"/>
      <c r="R49" s="146"/>
      <c r="S49" s="146"/>
      <c r="T49" s="146"/>
      <c r="U49" s="146"/>
      <c r="V49" s="146"/>
      <c r="W49" s="146"/>
      <c r="X49" s="146"/>
      <c r="Y49" s="146"/>
      <c r="Z49" s="146"/>
      <c r="AA49" s="146"/>
      <c r="AB49" s="162"/>
      <c r="AC49" s="162"/>
      <c r="AD49" s="162"/>
      <c r="AE49" s="162"/>
      <c r="AF49" s="163"/>
      <c r="AG49" s="163"/>
      <c r="AH49" s="163"/>
      <c r="AI49" s="163"/>
      <c r="AJ49" s="163"/>
      <c r="AK49" s="163"/>
      <c r="AL49" s="163"/>
      <c r="AM49" s="163"/>
    </row>
    <row r="50" ht="15" customHeight="1" spans="1:39">
      <c r="A50" s="44" t="s">
        <v>47</v>
      </c>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91">
        <f>SUM(AF45:AM49)</f>
        <v>0</v>
      </c>
      <c r="AG50" s="121"/>
      <c r="AH50" s="121"/>
      <c r="AI50" s="121"/>
      <c r="AJ50" s="121"/>
      <c r="AK50" s="121"/>
      <c r="AL50" s="121"/>
      <c r="AM50" s="122"/>
    </row>
    <row r="51" ht="4.5" customHeight="1" spans="1:39">
      <c r="A51" s="46"/>
      <c r="B51" s="46"/>
      <c r="C51" s="46"/>
      <c r="D51" s="46"/>
      <c r="E51" s="51"/>
      <c r="F51" s="51"/>
      <c r="G51" s="51"/>
      <c r="H51" s="51"/>
      <c r="I51" s="51"/>
      <c r="J51" s="67"/>
      <c r="K51" s="67"/>
      <c r="L51" s="67"/>
      <c r="M51" s="67"/>
      <c r="N51" s="67"/>
      <c r="O51" s="51"/>
      <c r="P51" s="51"/>
      <c r="Q51" s="51"/>
      <c r="R51" s="51"/>
      <c r="S51" s="51"/>
      <c r="T51" s="51"/>
      <c r="U51" s="51"/>
      <c r="V51" s="51"/>
      <c r="W51" s="51"/>
      <c r="X51" s="51"/>
      <c r="Y51" s="97"/>
      <c r="Z51" s="97"/>
      <c r="AA51" s="97"/>
      <c r="AB51" s="97"/>
      <c r="AC51" s="97"/>
      <c r="AD51" s="97"/>
      <c r="AE51" s="51"/>
      <c r="AF51" s="51"/>
      <c r="AG51" s="51"/>
      <c r="AH51" s="51"/>
      <c r="AI51" s="51"/>
      <c r="AJ51" s="51"/>
      <c r="AK51" s="51"/>
      <c r="AL51" s="51"/>
      <c r="AM51" s="51"/>
    </row>
    <row r="52" spans="1:1">
      <c r="A52" s="36" t="s">
        <v>77</v>
      </c>
    </row>
  </sheetData>
  <sheetProtection password="9C2F" sheet="1" objects="1"/>
  <mergeCells count="125">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8:C9"/>
    <mergeCell ref="Y8:AA9"/>
    <mergeCell ref="AD22:AF23"/>
    <mergeCell ref="AG22:AH23"/>
    <mergeCell ref="AI22:AK23"/>
    <mergeCell ref="AL22:AM23"/>
    <mergeCell ref="AD42:AF43"/>
    <mergeCell ref="AG42:AH43"/>
    <mergeCell ref="AI42:AK43"/>
    <mergeCell ref="AL42:AM43"/>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32:N32 S32:V32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9633" name="Check Box 1" r:id="rId4">
              <controlPr defaultSize="0">
                <anchor moveWithCells="1">
                  <from>
                    <xdr:col>7</xdr:col>
                    <xdr:colOff>165735</xdr:colOff>
                    <xdr:row>10</xdr:row>
                    <xdr:rowOff>0</xdr:rowOff>
                  </from>
                  <to>
                    <xdr:col>9</xdr:col>
                    <xdr:colOff>28575</xdr:colOff>
                    <xdr:row>11</xdr:row>
                    <xdr:rowOff>28575</xdr:rowOff>
                  </to>
                </anchor>
              </controlPr>
            </control>
          </mc:Choice>
        </mc:AlternateContent>
        <mc:AlternateContent xmlns:mc="http://schemas.openxmlformats.org/markup-compatibility/2006">
          <mc:Choice Requires="x14">
            <control shapeId="69634" name="Check Box 2" r:id="rId5">
              <controlPr defaultSize="0">
                <anchor moveWithCells="1">
                  <from>
                    <xdr:col>23</xdr:col>
                    <xdr:colOff>152400</xdr:colOff>
                    <xdr:row>10</xdr:row>
                    <xdr:rowOff>0</xdr:rowOff>
                  </from>
                  <to>
                    <xdr:col>25</xdr:col>
                    <xdr:colOff>47625</xdr:colOff>
                    <xdr:row>11</xdr:row>
                    <xdr:rowOff>28575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52"/>
  <sheetViews>
    <sheetView showGridLines="0" showZeros="0" view="pageBreakPreview" zoomScaleNormal="85" workbookViewId="0">
      <selection activeCell="A1" sqref="A1"/>
    </sheetView>
  </sheetViews>
  <sheetFormatPr defaultColWidth="2.25454545454545" defaultRowHeight="13"/>
  <cols>
    <col min="1" max="1" width="2.25454545454545" style="11" customWidth="1"/>
    <col min="2" max="7" width="2.25454545454545" style="11"/>
    <col min="8" max="19" width="2.37272727272727" style="11" customWidth="1"/>
    <col min="20" max="34" width="2.25454545454545" style="11"/>
    <col min="35" max="35" width="2.5" style="11" customWidth="1"/>
    <col min="36" max="40" width="2.25454545454545" style="11"/>
    <col min="41" max="47" width="2.25454545454545" style="11" hidden="1" customWidth="1"/>
    <col min="48" max="16384" width="2.25454545454545"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IF(AD22="","",MIN(AD22,ROUNDDOWN((AF30+AF39)/1000,0)))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48">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c r="AV28" s="10"/>
    </row>
    <row r="29" ht="15" customHeight="1" spans="1:39">
      <c r="A29" s="145"/>
      <c r="B29" s="145"/>
      <c r="C29" s="145"/>
      <c r="D29" s="145"/>
      <c r="E29" s="145"/>
      <c r="F29" s="145"/>
      <c r="G29" s="145"/>
      <c r="H29" s="146"/>
      <c r="I29" s="146"/>
      <c r="J29" s="146"/>
      <c r="K29" s="146"/>
      <c r="L29" s="146"/>
      <c r="M29" s="146"/>
      <c r="N29" s="146"/>
      <c r="O29" s="146"/>
      <c r="P29" s="146"/>
      <c r="Q29" s="146"/>
      <c r="R29" s="146"/>
      <c r="S29" s="146"/>
      <c r="T29" s="146"/>
      <c r="U29" s="146"/>
      <c r="V29" s="146"/>
      <c r="W29" s="146"/>
      <c r="X29" s="146"/>
      <c r="Y29" s="146"/>
      <c r="Z29" s="146"/>
      <c r="AA29" s="146"/>
      <c r="AB29" s="162"/>
      <c r="AC29" s="162"/>
      <c r="AD29" s="162"/>
      <c r="AE29" s="162"/>
      <c r="AF29" s="163"/>
      <c r="AG29" s="163"/>
      <c r="AH29" s="163"/>
      <c r="AI29" s="163"/>
      <c r="AJ29" s="163"/>
      <c r="AK29" s="163"/>
      <c r="AL29" s="163"/>
      <c r="AM29" s="163"/>
    </row>
    <row r="30" ht="15" customHeight="1" spans="1:39">
      <c r="A30" s="44" t="s">
        <v>47</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91">
        <f>SUM(AF25:AM29)</f>
        <v>0</v>
      </c>
      <c r="AG30" s="121"/>
      <c r="AH30" s="121"/>
      <c r="AI30" s="121"/>
      <c r="AJ30" s="121"/>
      <c r="AK30" s="121"/>
      <c r="AL30" s="121"/>
      <c r="AM30" s="122"/>
    </row>
    <row r="31" spans="1:39">
      <c r="A31" s="35"/>
      <c r="B31" s="10"/>
      <c r="C31" s="36"/>
      <c r="D31" s="37"/>
      <c r="F31" s="10"/>
      <c r="G31" s="10"/>
      <c r="H31" s="10"/>
      <c r="I31" s="10"/>
      <c r="J31" s="61"/>
      <c r="K31" s="61"/>
      <c r="L31" s="61"/>
      <c r="M31" s="61"/>
      <c r="N31" s="61"/>
      <c r="O31" s="62"/>
      <c r="P31" s="36"/>
      <c r="S31" s="61"/>
      <c r="T31" s="59"/>
      <c r="U31" s="61"/>
      <c r="V31" s="61"/>
      <c r="W31" s="72"/>
      <c r="AD31" s="36"/>
      <c r="AE31" s="92"/>
      <c r="AF31" s="92"/>
      <c r="AG31" s="92"/>
      <c r="AH31" s="72"/>
      <c r="AI31" s="123"/>
      <c r="AJ31" s="123"/>
      <c r="AK31" s="123"/>
      <c r="AL31" s="72"/>
      <c r="AM31" s="72"/>
    </row>
    <row r="32" spans="1:39">
      <c r="A32" s="36" t="s">
        <v>75</v>
      </c>
      <c r="B32" s="10"/>
      <c r="C32" s="36"/>
      <c r="D32" s="10"/>
      <c r="E32" s="37"/>
      <c r="F32" s="10"/>
      <c r="G32" s="10"/>
      <c r="H32" s="10"/>
      <c r="I32" s="10"/>
      <c r="J32" s="61"/>
      <c r="K32" s="61"/>
      <c r="L32" s="61"/>
      <c r="M32" s="61"/>
      <c r="N32" s="61"/>
      <c r="O32" s="62"/>
      <c r="P32" s="36"/>
      <c r="S32" s="61"/>
      <c r="T32" s="59"/>
      <c r="U32" s="61"/>
      <c r="V32" s="61"/>
      <c r="W32" s="72"/>
      <c r="AD32" s="36"/>
      <c r="AE32" s="92"/>
      <c r="AF32" s="92"/>
      <c r="AG32" s="92"/>
      <c r="AH32" s="72"/>
      <c r="AI32" s="123"/>
      <c r="AJ32" s="123"/>
      <c r="AK32" s="123"/>
      <c r="AL32" s="72"/>
      <c r="AM32" s="72"/>
    </row>
    <row r="33" ht="15" customHeight="1" spans="1:39">
      <c r="A33" s="18" t="s">
        <v>71</v>
      </c>
      <c r="B33" s="19"/>
      <c r="C33" s="19"/>
      <c r="D33" s="19"/>
      <c r="E33" s="19"/>
      <c r="F33" s="19"/>
      <c r="G33" s="20"/>
      <c r="H33" s="18" t="s">
        <v>72</v>
      </c>
      <c r="I33" s="19"/>
      <c r="J33" s="19"/>
      <c r="K33" s="19"/>
      <c r="L33" s="19"/>
      <c r="M33" s="19"/>
      <c r="N33" s="19"/>
      <c r="O33" s="19"/>
      <c r="P33" s="19"/>
      <c r="Q33" s="19"/>
      <c r="R33" s="19"/>
      <c r="S33" s="19"/>
      <c r="T33" s="19"/>
      <c r="U33" s="19"/>
      <c r="V33" s="19"/>
      <c r="W33" s="19"/>
      <c r="X33" s="19"/>
      <c r="Y33" s="19"/>
      <c r="Z33" s="19"/>
      <c r="AA33" s="19"/>
      <c r="AB33" s="18" t="s">
        <v>73</v>
      </c>
      <c r="AC33" s="19"/>
      <c r="AD33" s="19"/>
      <c r="AE33" s="19"/>
      <c r="AF33" s="18" t="s">
        <v>74</v>
      </c>
      <c r="AG33" s="19"/>
      <c r="AH33" s="19"/>
      <c r="AI33" s="19"/>
      <c r="AJ33" s="19"/>
      <c r="AK33" s="19"/>
      <c r="AL33" s="19"/>
      <c r="AM33" s="20"/>
    </row>
    <row r="34" ht="15" customHeight="1" spans="1:39">
      <c r="A34" s="141"/>
      <c r="B34" s="141"/>
      <c r="C34" s="141"/>
      <c r="D34" s="141"/>
      <c r="E34" s="141"/>
      <c r="F34" s="141"/>
      <c r="G34" s="141"/>
      <c r="H34" s="142"/>
      <c r="I34" s="142"/>
      <c r="J34" s="142"/>
      <c r="K34" s="142"/>
      <c r="L34" s="142"/>
      <c r="M34" s="142"/>
      <c r="N34" s="142"/>
      <c r="O34" s="142"/>
      <c r="P34" s="142"/>
      <c r="Q34" s="142"/>
      <c r="R34" s="142"/>
      <c r="S34" s="142"/>
      <c r="T34" s="142"/>
      <c r="U34" s="142"/>
      <c r="V34" s="142"/>
      <c r="W34" s="142"/>
      <c r="X34" s="142"/>
      <c r="Y34" s="142"/>
      <c r="Z34" s="142"/>
      <c r="AA34" s="142"/>
      <c r="AB34" s="158"/>
      <c r="AC34" s="158"/>
      <c r="AD34" s="158"/>
      <c r="AE34" s="158"/>
      <c r="AF34" s="159"/>
      <c r="AG34" s="159"/>
      <c r="AH34" s="159"/>
      <c r="AI34" s="159"/>
      <c r="AJ34" s="159"/>
      <c r="AK34" s="159"/>
      <c r="AL34" s="159"/>
      <c r="AM34" s="159"/>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SUM(AF34:AM38)</f>
        <v>0</v>
      </c>
      <c r="AG39" s="121"/>
      <c r="AH39" s="121"/>
      <c r="AI39" s="121"/>
      <c r="AJ39" s="121"/>
      <c r="AK39" s="121"/>
      <c r="AL39" s="121"/>
      <c r="AM39" s="122"/>
    </row>
    <row r="40" ht="6" customHeight="1" spans="1:34">
      <c r="A40" s="46"/>
      <c r="B40" s="46"/>
      <c r="C40" s="46"/>
      <c r="D40" s="46"/>
      <c r="E40" s="47"/>
      <c r="F40" s="47"/>
      <c r="G40" s="47"/>
      <c r="H40" s="47"/>
      <c r="I40" s="47"/>
      <c r="J40" s="63"/>
      <c r="K40" s="63"/>
      <c r="L40" s="63"/>
      <c r="M40" s="63"/>
      <c r="N40" s="63"/>
      <c r="AH40" s="124"/>
    </row>
    <row r="41" s="10" customFormat="1" ht="19.5" customHeight="1" spans="1:48">
      <c r="A41" s="48" t="s">
        <v>76</v>
      </c>
      <c r="B41" s="49"/>
      <c r="C41" s="49"/>
      <c r="D41" s="49"/>
      <c r="E41" s="49"/>
      <c r="F41" s="49"/>
      <c r="G41" s="49"/>
      <c r="H41" s="49"/>
      <c r="I41" s="64"/>
      <c r="J41" s="65"/>
      <c r="K41" s="49"/>
      <c r="L41" s="66"/>
      <c r="M41" s="66"/>
      <c r="N41" s="66"/>
      <c r="O41" s="49"/>
      <c r="P41" s="49"/>
      <c r="Q41" s="49"/>
      <c r="R41" s="49"/>
      <c r="S41" s="49"/>
      <c r="T41" s="73"/>
      <c r="U41" s="73"/>
      <c r="V41" s="73"/>
      <c r="W41" s="73"/>
      <c r="AC41" s="78"/>
      <c r="AD41" s="79" t="s">
        <v>67</v>
      </c>
      <c r="AE41" s="80"/>
      <c r="AF41" s="80"/>
      <c r="AG41" s="80"/>
      <c r="AH41" s="80"/>
      <c r="AI41" s="125" t="s">
        <v>68</v>
      </c>
      <c r="AJ41" s="126"/>
      <c r="AK41" s="126"/>
      <c r="AL41" s="126"/>
      <c r="AM41" s="127"/>
      <c r="AV41" s="10"/>
    </row>
    <row r="42" s="10" customFormat="1" ht="13.5" customHeight="1" spans="1:39">
      <c r="A42" s="49"/>
      <c r="B42" s="49"/>
      <c r="C42" s="49"/>
      <c r="D42" s="49"/>
      <c r="E42" s="49"/>
      <c r="F42" s="49"/>
      <c r="G42" s="49"/>
      <c r="H42" s="49"/>
      <c r="I42" s="49"/>
      <c r="J42" s="49"/>
      <c r="K42" s="49"/>
      <c r="L42" s="49"/>
      <c r="M42" s="49"/>
      <c r="N42" s="49"/>
      <c r="O42" s="49"/>
      <c r="P42" s="49"/>
      <c r="Q42" s="49"/>
      <c r="R42" s="49"/>
      <c r="S42" s="49"/>
      <c r="T42" s="49"/>
      <c r="U42" s="49"/>
      <c r="V42" s="49"/>
      <c r="W42" s="49"/>
      <c r="AC42" s="78"/>
      <c r="AD42" s="93" t="str">
        <f>IFERROR(VLOOKUP(L10,リスト!N2:Q39,4,FALSE)*AJ10,"")</f>
        <v/>
      </c>
      <c r="AE42" s="94"/>
      <c r="AF42" s="94"/>
      <c r="AG42" s="128" t="s">
        <v>69</v>
      </c>
      <c r="AH42" s="129"/>
      <c r="AI42" s="130" t="str">
        <f>IF(AD42="","",MIN(AD42,ROUNDDOWN(AF50/1000,0)))</f>
        <v/>
      </c>
      <c r="AJ42" s="131"/>
      <c r="AK42" s="131"/>
      <c r="AL42" s="128" t="s">
        <v>69</v>
      </c>
      <c r="AM42" s="129"/>
    </row>
    <row r="43" s="10" customFormat="1" ht="12" spans="1:46">
      <c r="A43" s="50"/>
      <c r="B43" s="49"/>
      <c r="C43" s="49"/>
      <c r="D43" s="49"/>
      <c r="E43" s="49"/>
      <c r="F43" s="49"/>
      <c r="G43" s="49"/>
      <c r="H43" s="49"/>
      <c r="I43" s="49"/>
      <c r="J43" s="49"/>
      <c r="K43" s="49"/>
      <c r="L43" s="49"/>
      <c r="M43" s="49"/>
      <c r="N43" s="49"/>
      <c r="O43" s="49"/>
      <c r="P43" s="49"/>
      <c r="Q43" s="49"/>
      <c r="R43" s="49"/>
      <c r="S43" s="49"/>
      <c r="T43" s="49"/>
      <c r="U43" s="49"/>
      <c r="V43" s="49"/>
      <c r="W43" s="49"/>
      <c r="AC43" s="78"/>
      <c r="AD43" s="95"/>
      <c r="AE43" s="96"/>
      <c r="AF43" s="96"/>
      <c r="AG43" s="132"/>
      <c r="AH43" s="133"/>
      <c r="AI43" s="134"/>
      <c r="AJ43" s="135"/>
      <c r="AK43" s="135"/>
      <c r="AL43" s="132"/>
      <c r="AM43" s="133"/>
      <c r="AT43" s="137"/>
    </row>
    <row r="44" ht="15" customHeight="1" spans="1:39">
      <c r="A44" s="18" t="s">
        <v>71</v>
      </c>
      <c r="B44" s="19"/>
      <c r="C44" s="19"/>
      <c r="D44" s="19"/>
      <c r="E44" s="19"/>
      <c r="F44" s="19"/>
      <c r="G44" s="20"/>
      <c r="H44" s="18" t="s">
        <v>72</v>
      </c>
      <c r="I44" s="19"/>
      <c r="J44" s="19"/>
      <c r="K44" s="19"/>
      <c r="L44" s="19"/>
      <c r="M44" s="19"/>
      <c r="N44" s="19"/>
      <c r="O44" s="19"/>
      <c r="P44" s="19"/>
      <c r="Q44" s="19"/>
      <c r="R44" s="19"/>
      <c r="S44" s="19"/>
      <c r="T44" s="19"/>
      <c r="U44" s="19"/>
      <c r="V44" s="19"/>
      <c r="W44" s="19"/>
      <c r="X44" s="19"/>
      <c r="Y44" s="19"/>
      <c r="Z44" s="19"/>
      <c r="AA44" s="19"/>
      <c r="AB44" s="18" t="s">
        <v>73</v>
      </c>
      <c r="AC44" s="19"/>
      <c r="AD44" s="26"/>
      <c r="AE44" s="27"/>
      <c r="AF44" s="26" t="s">
        <v>74</v>
      </c>
      <c r="AG44" s="26"/>
      <c r="AH44" s="26"/>
      <c r="AI44" s="26"/>
      <c r="AJ44" s="26"/>
      <c r="AK44" s="26"/>
      <c r="AL44" s="26"/>
      <c r="AM44" s="27"/>
    </row>
    <row r="45" ht="15" customHeight="1" spans="1:39">
      <c r="A45" s="141"/>
      <c r="B45" s="141"/>
      <c r="C45" s="141"/>
      <c r="D45" s="141"/>
      <c r="E45" s="141"/>
      <c r="F45" s="141"/>
      <c r="G45" s="141"/>
      <c r="H45" s="142"/>
      <c r="I45" s="142"/>
      <c r="J45" s="142"/>
      <c r="K45" s="142"/>
      <c r="L45" s="142"/>
      <c r="M45" s="142"/>
      <c r="N45" s="142"/>
      <c r="O45" s="142"/>
      <c r="P45" s="142"/>
      <c r="Q45" s="142"/>
      <c r="R45" s="142"/>
      <c r="S45" s="142"/>
      <c r="T45" s="142"/>
      <c r="U45" s="142"/>
      <c r="V45" s="142"/>
      <c r="W45" s="142"/>
      <c r="X45" s="142"/>
      <c r="Y45" s="142"/>
      <c r="Z45" s="142"/>
      <c r="AA45" s="142"/>
      <c r="AB45" s="158"/>
      <c r="AC45" s="158"/>
      <c r="AD45" s="158"/>
      <c r="AE45" s="158"/>
      <c r="AF45" s="159"/>
      <c r="AG45" s="159"/>
      <c r="AH45" s="159"/>
      <c r="AI45" s="159"/>
      <c r="AJ45" s="159"/>
      <c r="AK45" s="159"/>
      <c r="AL45" s="159"/>
      <c r="AM45" s="159"/>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48">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c r="AV48" s="11"/>
    </row>
    <row r="49" ht="15" customHeight="1" spans="1:39">
      <c r="A49" s="145"/>
      <c r="B49" s="145"/>
      <c r="C49" s="145"/>
      <c r="D49" s="145"/>
      <c r="E49" s="145"/>
      <c r="F49" s="145"/>
      <c r="G49" s="145"/>
      <c r="H49" s="146"/>
      <c r="I49" s="146"/>
      <c r="J49" s="146"/>
      <c r="K49" s="146"/>
      <c r="L49" s="146"/>
      <c r="M49" s="146"/>
      <c r="N49" s="146"/>
      <c r="O49" s="146"/>
      <c r="P49" s="146"/>
      <c r="Q49" s="146"/>
      <c r="R49" s="146"/>
      <c r="S49" s="146"/>
      <c r="T49" s="146"/>
      <c r="U49" s="146"/>
      <c r="V49" s="146"/>
      <c r="W49" s="146"/>
      <c r="X49" s="146"/>
      <c r="Y49" s="146"/>
      <c r="Z49" s="146"/>
      <c r="AA49" s="146"/>
      <c r="AB49" s="162"/>
      <c r="AC49" s="162"/>
      <c r="AD49" s="162"/>
      <c r="AE49" s="162"/>
      <c r="AF49" s="163"/>
      <c r="AG49" s="163"/>
      <c r="AH49" s="163"/>
      <c r="AI49" s="163"/>
      <c r="AJ49" s="163"/>
      <c r="AK49" s="163"/>
      <c r="AL49" s="163"/>
      <c r="AM49" s="163"/>
    </row>
    <row r="50" ht="15" customHeight="1" spans="1:39">
      <c r="A50" s="44" t="s">
        <v>47</v>
      </c>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91">
        <f>SUM(AF45:AM49)</f>
        <v>0</v>
      </c>
      <c r="AG50" s="121"/>
      <c r="AH50" s="121"/>
      <c r="AI50" s="121"/>
      <c r="AJ50" s="121"/>
      <c r="AK50" s="121"/>
      <c r="AL50" s="121"/>
      <c r="AM50" s="122"/>
    </row>
    <row r="51" ht="4.5" customHeight="1" spans="1:39">
      <c r="A51" s="46"/>
      <c r="B51" s="46"/>
      <c r="C51" s="46"/>
      <c r="D51" s="46"/>
      <c r="E51" s="51"/>
      <c r="F51" s="51"/>
      <c r="G51" s="51"/>
      <c r="H51" s="51"/>
      <c r="I51" s="51"/>
      <c r="J51" s="67"/>
      <c r="K51" s="67"/>
      <c r="L51" s="67"/>
      <c r="M51" s="67"/>
      <c r="N51" s="67"/>
      <c r="O51" s="51"/>
      <c r="P51" s="51"/>
      <c r="Q51" s="51"/>
      <c r="R51" s="51"/>
      <c r="S51" s="51"/>
      <c r="T51" s="51"/>
      <c r="U51" s="51"/>
      <c r="V51" s="51"/>
      <c r="W51" s="51"/>
      <c r="X51" s="51"/>
      <c r="Y51" s="97"/>
      <c r="Z51" s="97"/>
      <c r="AA51" s="97"/>
      <c r="AB51" s="97"/>
      <c r="AC51" s="97"/>
      <c r="AD51" s="97"/>
      <c r="AE51" s="51"/>
      <c r="AF51" s="51"/>
      <c r="AG51" s="51"/>
      <c r="AH51" s="51"/>
      <c r="AI51" s="51"/>
      <c r="AJ51" s="51"/>
      <c r="AK51" s="51"/>
      <c r="AL51" s="51"/>
      <c r="AM51" s="51"/>
    </row>
    <row r="52" spans="1:1">
      <c r="A52" s="36" t="s">
        <v>77</v>
      </c>
    </row>
  </sheetData>
  <sheetProtection password="9C2F" sheet="1" objects="1"/>
  <mergeCells count="125">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8:C9"/>
    <mergeCell ref="Y8:AA9"/>
    <mergeCell ref="AD22:AF23"/>
    <mergeCell ref="AG22:AH23"/>
    <mergeCell ref="AI22:AK23"/>
    <mergeCell ref="AL22:AM23"/>
    <mergeCell ref="AD42:AF43"/>
    <mergeCell ref="AG42:AH43"/>
    <mergeCell ref="AI42:AK43"/>
    <mergeCell ref="AL42:AM43"/>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32:N32 S32:V32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0657" name="Check Box 1" r:id="rId4">
              <controlPr defaultSize="0">
                <anchor moveWithCells="1">
                  <from>
                    <xdr:col>7</xdr:col>
                    <xdr:colOff>165735</xdr:colOff>
                    <xdr:row>10</xdr:row>
                    <xdr:rowOff>0</xdr:rowOff>
                  </from>
                  <to>
                    <xdr:col>9</xdr:col>
                    <xdr:colOff>28575</xdr:colOff>
                    <xdr:row>11</xdr:row>
                    <xdr:rowOff>28575</xdr:rowOff>
                  </to>
                </anchor>
              </controlPr>
            </control>
          </mc:Choice>
        </mc:AlternateContent>
        <mc:AlternateContent xmlns:mc="http://schemas.openxmlformats.org/markup-compatibility/2006">
          <mc:Choice Requires="x14">
            <control shapeId="70658" name="Check Box 2" r:id="rId5">
              <controlPr defaultSize="0">
                <anchor moveWithCells="1">
                  <from>
                    <xdr:col>23</xdr:col>
                    <xdr:colOff>152400</xdr:colOff>
                    <xdr:row>10</xdr:row>
                    <xdr:rowOff>0</xdr:rowOff>
                  </from>
                  <to>
                    <xdr:col>25</xdr:col>
                    <xdr:colOff>47625</xdr:colOff>
                    <xdr:row>11</xdr:row>
                    <xdr:rowOff>28575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52"/>
  <sheetViews>
    <sheetView showGridLines="0" showZeros="0" view="pageBreakPreview" zoomScaleNormal="85" workbookViewId="0">
      <selection activeCell="A1" sqref="A1"/>
    </sheetView>
  </sheetViews>
  <sheetFormatPr defaultColWidth="2.25454545454545" defaultRowHeight="13"/>
  <cols>
    <col min="1" max="1" width="2.25454545454545" style="11" customWidth="1"/>
    <col min="2" max="7" width="2.25454545454545" style="11"/>
    <col min="8" max="19" width="2.37272727272727" style="11" customWidth="1"/>
    <col min="20" max="34" width="2.25454545454545" style="11"/>
    <col min="35" max="35" width="2.5" style="11" customWidth="1"/>
    <col min="36" max="40" width="2.25454545454545" style="11"/>
    <col min="41" max="47" width="2.25454545454545" style="11" hidden="1" customWidth="1"/>
    <col min="48" max="16384" width="2.25454545454545"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IF(AD22="","",MIN(AD22,ROUNDDOWN((AF30+AF39)/1000,0)))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48">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c r="AV28" s="10"/>
    </row>
    <row r="29" ht="15" customHeight="1" spans="1:39">
      <c r="A29" s="145"/>
      <c r="B29" s="145"/>
      <c r="C29" s="145"/>
      <c r="D29" s="145"/>
      <c r="E29" s="145"/>
      <c r="F29" s="145"/>
      <c r="G29" s="145"/>
      <c r="H29" s="146"/>
      <c r="I29" s="146"/>
      <c r="J29" s="146"/>
      <c r="K29" s="146"/>
      <c r="L29" s="146"/>
      <c r="M29" s="146"/>
      <c r="N29" s="146"/>
      <c r="O29" s="146"/>
      <c r="P29" s="146"/>
      <c r="Q29" s="146"/>
      <c r="R29" s="146"/>
      <c r="S29" s="146"/>
      <c r="T29" s="146"/>
      <c r="U29" s="146"/>
      <c r="V29" s="146"/>
      <c r="W29" s="146"/>
      <c r="X29" s="146"/>
      <c r="Y29" s="146"/>
      <c r="Z29" s="146"/>
      <c r="AA29" s="146"/>
      <c r="AB29" s="162"/>
      <c r="AC29" s="162"/>
      <c r="AD29" s="162"/>
      <c r="AE29" s="162"/>
      <c r="AF29" s="163"/>
      <c r="AG29" s="163"/>
      <c r="AH29" s="163"/>
      <c r="AI29" s="163"/>
      <c r="AJ29" s="163"/>
      <c r="AK29" s="163"/>
      <c r="AL29" s="163"/>
      <c r="AM29" s="163"/>
    </row>
    <row r="30" ht="15" customHeight="1" spans="1:39">
      <c r="A30" s="44" t="s">
        <v>47</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91">
        <f>SUM(AF25:AM29)</f>
        <v>0</v>
      </c>
      <c r="AG30" s="121"/>
      <c r="AH30" s="121"/>
      <c r="AI30" s="121"/>
      <c r="AJ30" s="121"/>
      <c r="AK30" s="121"/>
      <c r="AL30" s="121"/>
      <c r="AM30" s="122"/>
    </row>
    <row r="31" spans="1:39">
      <c r="A31" s="35"/>
      <c r="B31" s="10"/>
      <c r="C31" s="36"/>
      <c r="D31" s="37"/>
      <c r="F31" s="10"/>
      <c r="G31" s="10"/>
      <c r="H31" s="10"/>
      <c r="I31" s="10"/>
      <c r="J31" s="61"/>
      <c r="K31" s="61"/>
      <c r="L31" s="61"/>
      <c r="M31" s="61"/>
      <c r="N31" s="61"/>
      <c r="O31" s="62"/>
      <c r="P31" s="36"/>
      <c r="S31" s="61"/>
      <c r="T31" s="59"/>
      <c r="U31" s="61"/>
      <c r="V31" s="61"/>
      <c r="W31" s="72"/>
      <c r="AD31" s="36"/>
      <c r="AE31" s="92"/>
      <c r="AF31" s="92"/>
      <c r="AG31" s="92"/>
      <c r="AH31" s="72"/>
      <c r="AI31" s="123"/>
      <c r="AJ31" s="123"/>
      <c r="AK31" s="123"/>
      <c r="AL31" s="72"/>
      <c r="AM31" s="72"/>
    </row>
    <row r="32" spans="1:39">
      <c r="A32" s="36" t="s">
        <v>75</v>
      </c>
      <c r="B32" s="10"/>
      <c r="C32" s="36"/>
      <c r="D32" s="10"/>
      <c r="E32" s="37"/>
      <c r="F32" s="10"/>
      <c r="G32" s="10"/>
      <c r="H32" s="10"/>
      <c r="I32" s="10"/>
      <c r="J32" s="61"/>
      <c r="K32" s="61"/>
      <c r="L32" s="61"/>
      <c r="M32" s="61"/>
      <c r="N32" s="61"/>
      <c r="O32" s="62"/>
      <c r="P32" s="36"/>
      <c r="S32" s="61"/>
      <c r="T32" s="59"/>
      <c r="U32" s="61"/>
      <c r="V32" s="61"/>
      <c r="W32" s="72"/>
      <c r="AD32" s="36"/>
      <c r="AE32" s="92"/>
      <c r="AF32" s="92"/>
      <c r="AG32" s="92"/>
      <c r="AH32" s="72"/>
      <c r="AI32" s="123"/>
      <c r="AJ32" s="123"/>
      <c r="AK32" s="123"/>
      <c r="AL32" s="72"/>
      <c r="AM32" s="72"/>
    </row>
    <row r="33" ht="15" customHeight="1" spans="1:39">
      <c r="A33" s="18" t="s">
        <v>71</v>
      </c>
      <c r="B33" s="19"/>
      <c r="C33" s="19"/>
      <c r="D33" s="19"/>
      <c r="E33" s="19"/>
      <c r="F33" s="19"/>
      <c r="G33" s="20"/>
      <c r="H33" s="18" t="s">
        <v>72</v>
      </c>
      <c r="I33" s="19"/>
      <c r="J33" s="19"/>
      <c r="K33" s="19"/>
      <c r="L33" s="19"/>
      <c r="M33" s="19"/>
      <c r="N33" s="19"/>
      <c r="O33" s="19"/>
      <c r="P33" s="19"/>
      <c r="Q33" s="19"/>
      <c r="R33" s="19"/>
      <c r="S33" s="19"/>
      <c r="T33" s="19"/>
      <c r="U33" s="19"/>
      <c r="V33" s="19"/>
      <c r="W33" s="19"/>
      <c r="X33" s="19"/>
      <c r="Y33" s="19"/>
      <c r="Z33" s="19"/>
      <c r="AA33" s="19"/>
      <c r="AB33" s="18" t="s">
        <v>73</v>
      </c>
      <c r="AC33" s="19"/>
      <c r="AD33" s="19"/>
      <c r="AE33" s="19"/>
      <c r="AF33" s="18" t="s">
        <v>74</v>
      </c>
      <c r="AG33" s="19"/>
      <c r="AH33" s="19"/>
      <c r="AI33" s="19"/>
      <c r="AJ33" s="19"/>
      <c r="AK33" s="19"/>
      <c r="AL33" s="19"/>
      <c r="AM33" s="20"/>
    </row>
    <row r="34" ht="15" customHeight="1" spans="1:39">
      <c r="A34" s="141"/>
      <c r="B34" s="141"/>
      <c r="C34" s="141"/>
      <c r="D34" s="141"/>
      <c r="E34" s="141"/>
      <c r="F34" s="141"/>
      <c r="G34" s="141"/>
      <c r="H34" s="142"/>
      <c r="I34" s="142"/>
      <c r="J34" s="142"/>
      <c r="K34" s="142"/>
      <c r="L34" s="142"/>
      <c r="M34" s="142"/>
      <c r="N34" s="142"/>
      <c r="O34" s="142"/>
      <c r="P34" s="142"/>
      <c r="Q34" s="142"/>
      <c r="R34" s="142"/>
      <c r="S34" s="142"/>
      <c r="T34" s="142"/>
      <c r="U34" s="142"/>
      <c r="V34" s="142"/>
      <c r="W34" s="142"/>
      <c r="X34" s="142"/>
      <c r="Y34" s="142"/>
      <c r="Z34" s="142"/>
      <c r="AA34" s="142"/>
      <c r="AB34" s="158"/>
      <c r="AC34" s="158"/>
      <c r="AD34" s="158"/>
      <c r="AE34" s="158"/>
      <c r="AF34" s="159"/>
      <c r="AG34" s="159"/>
      <c r="AH34" s="159"/>
      <c r="AI34" s="159"/>
      <c r="AJ34" s="159"/>
      <c r="AK34" s="159"/>
      <c r="AL34" s="159"/>
      <c r="AM34" s="159"/>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SUM(AF34:AM38)</f>
        <v>0</v>
      </c>
      <c r="AG39" s="121"/>
      <c r="AH39" s="121"/>
      <c r="AI39" s="121"/>
      <c r="AJ39" s="121"/>
      <c r="AK39" s="121"/>
      <c r="AL39" s="121"/>
      <c r="AM39" s="122"/>
    </row>
    <row r="40" ht="6" customHeight="1" spans="1:34">
      <c r="A40" s="46"/>
      <c r="B40" s="46"/>
      <c r="C40" s="46"/>
      <c r="D40" s="46"/>
      <c r="E40" s="47"/>
      <c r="F40" s="47"/>
      <c r="G40" s="47"/>
      <c r="H40" s="47"/>
      <c r="I40" s="47"/>
      <c r="J40" s="63"/>
      <c r="K40" s="63"/>
      <c r="L40" s="63"/>
      <c r="M40" s="63"/>
      <c r="N40" s="63"/>
      <c r="AH40" s="124"/>
    </row>
    <row r="41" s="10" customFormat="1" ht="19.5" customHeight="1" spans="1:48">
      <c r="A41" s="48" t="s">
        <v>76</v>
      </c>
      <c r="B41" s="49"/>
      <c r="C41" s="49"/>
      <c r="D41" s="49"/>
      <c r="E41" s="49"/>
      <c r="F41" s="49"/>
      <c r="G41" s="49"/>
      <c r="H41" s="49"/>
      <c r="I41" s="64"/>
      <c r="J41" s="65"/>
      <c r="K41" s="49"/>
      <c r="L41" s="66"/>
      <c r="M41" s="66"/>
      <c r="N41" s="66"/>
      <c r="O41" s="49"/>
      <c r="P41" s="49"/>
      <c r="Q41" s="49"/>
      <c r="R41" s="49"/>
      <c r="S41" s="49"/>
      <c r="T41" s="73"/>
      <c r="U41" s="73"/>
      <c r="V41" s="73"/>
      <c r="W41" s="73"/>
      <c r="AC41" s="78"/>
      <c r="AD41" s="79" t="s">
        <v>67</v>
      </c>
      <c r="AE41" s="80"/>
      <c r="AF41" s="80"/>
      <c r="AG41" s="80"/>
      <c r="AH41" s="80"/>
      <c r="AI41" s="125" t="s">
        <v>68</v>
      </c>
      <c r="AJ41" s="126"/>
      <c r="AK41" s="126"/>
      <c r="AL41" s="126"/>
      <c r="AM41" s="127"/>
      <c r="AV41" s="10"/>
    </row>
    <row r="42" s="10" customFormat="1" ht="13.5" customHeight="1" spans="1:39">
      <c r="A42" s="49"/>
      <c r="B42" s="49"/>
      <c r="C42" s="49"/>
      <c r="D42" s="49"/>
      <c r="E42" s="49"/>
      <c r="F42" s="49"/>
      <c r="G42" s="49"/>
      <c r="H42" s="49"/>
      <c r="I42" s="49"/>
      <c r="J42" s="49"/>
      <c r="K42" s="49"/>
      <c r="L42" s="49"/>
      <c r="M42" s="49"/>
      <c r="N42" s="49"/>
      <c r="O42" s="49"/>
      <c r="P42" s="49"/>
      <c r="Q42" s="49"/>
      <c r="R42" s="49"/>
      <c r="S42" s="49"/>
      <c r="T42" s="49"/>
      <c r="U42" s="49"/>
      <c r="V42" s="49"/>
      <c r="W42" s="49"/>
      <c r="AC42" s="78"/>
      <c r="AD42" s="93" t="str">
        <f>IFERROR(VLOOKUP(L10,リスト!N2:Q39,4,FALSE)*AJ10,"")</f>
        <v/>
      </c>
      <c r="AE42" s="94"/>
      <c r="AF42" s="94"/>
      <c r="AG42" s="128" t="s">
        <v>69</v>
      </c>
      <c r="AH42" s="129"/>
      <c r="AI42" s="130" t="str">
        <f>IF(AD42="","",MIN(AD42,ROUNDDOWN(AF50/1000,0)))</f>
        <v/>
      </c>
      <c r="AJ42" s="131"/>
      <c r="AK42" s="131"/>
      <c r="AL42" s="128" t="s">
        <v>69</v>
      </c>
      <c r="AM42" s="129"/>
    </row>
    <row r="43" s="10" customFormat="1" ht="12" spans="1:46">
      <c r="A43" s="50"/>
      <c r="B43" s="49"/>
      <c r="C43" s="49"/>
      <c r="D43" s="49"/>
      <c r="E43" s="49"/>
      <c r="F43" s="49"/>
      <c r="G43" s="49"/>
      <c r="H43" s="49"/>
      <c r="I43" s="49"/>
      <c r="J43" s="49"/>
      <c r="K43" s="49"/>
      <c r="L43" s="49"/>
      <c r="M43" s="49"/>
      <c r="N43" s="49"/>
      <c r="O43" s="49"/>
      <c r="P43" s="49"/>
      <c r="Q43" s="49"/>
      <c r="R43" s="49"/>
      <c r="S43" s="49"/>
      <c r="T43" s="49"/>
      <c r="U43" s="49"/>
      <c r="V43" s="49"/>
      <c r="W43" s="49"/>
      <c r="AC43" s="78"/>
      <c r="AD43" s="95"/>
      <c r="AE43" s="96"/>
      <c r="AF43" s="96"/>
      <c r="AG43" s="132"/>
      <c r="AH43" s="133"/>
      <c r="AI43" s="134"/>
      <c r="AJ43" s="135"/>
      <c r="AK43" s="135"/>
      <c r="AL43" s="132"/>
      <c r="AM43" s="133"/>
      <c r="AT43" s="137"/>
    </row>
    <row r="44" ht="15" customHeight="1" spans="1:39">
      <c r="A44" s="18" t="s">
        <v>71</v>
      </c>
      <c r="B44" s="19"/>
      <c r="C44" s="19"/>
      <c r="D44" s="19"/>
      <c r="E44" s="19"/>
      <c r="F44" s="19"/>
      <c r="G44" s="20"/>
      <c r="H44" s="18" t="s">
        <v>72</v>
      </c>
      <c r="I44" s="19"/>
      <c r="J44" s="19"/>
      <c r="K44" s="19"/>
      <c r="L44" s="19"/>
      <c r="M44" s="19"/>
      <c r="N44" s="19"/>
      <c r="O44" s="19"/>
      <c r="P44" s="19"/>
      <c r="Q44" s="19"/>
      <c r="R44" s="19"/>
      <c r="S44" s="19"/>
      <c r="T44" s="19"/>
      <c r="U44" s="19"/>
      <c r="V44" s="19"/>
      <c r="W44" s="19"/>
      <c r="X44" s="19"/>
      <c r="Y44" s="19"/>
      <c r="Z44" s="19"/>
      <c r="AA44" s="19"/>
      <c r="AB44" s="18" t="s">
        <v>73</v>
      </c>
      <c r="AC44" s="19"/>
      <c r="AD44" s="26"/>
      <c r="AE44" s="27"/>
      <c r="AF44" s="26" t="s">
        <v>74</v>
      </c>
      <c r="AG44" s="26"/>
      <c r="AH44" s="26"/>
      <c r="AI44" s="26"/>
      <c r="AJ44" s="26"/>
      <c r="AK44" s="26"/>
      <c r="AL44" s="26"/>
      <c r="AM44" s="27"/>
    </row>
    <row r="45" ht="15" customHeight="1" spans="1:39">
      <c r="A45" s="141"/>
      <c r="B45" s="141"/>
      <c r="C45" s="141"/>
      <c r="D45" s="141"/>
      <c r="E45" s="141"/>
      <c r="F45" s="141"/>
      <c r="G45" s="141"/>
      <c r="H45" s="142"/>
      <c r="I45" s="142"/>
      <c r="J45" s="142"/>
      <c r="K45" s="142"/>
      <c r="L45" s="142"/>
      <c r="M45" s="142"/>
      <c r="N45" s="142"/>
      <c r="O45" s="142"/>
      <c r="P45" s="142"/>
      <c r="Q45" s="142"/>
      <c r="R45" s="142"/>
      <c r="S45" s="142"/>
      <c r="T45" s="142"/>
      <c r="U45" s="142"/>
      <c r="V45" s="142"/>
      <c r="W45" s="142"/>
      <c r="X45" s="142"/>
      <c r="Y45" s="142"/>
      <c r="Z45" s="142"/>
      <c r="AA45" s="142"/>
      <c r="AB45" s="158"/>
      <c r="AC45" s="158"/>
      <c r="AD45" s="158"/>
      <c r="AE45" s="158"/>
      <c r="AF45" s="159"/>
      <c r="AG45" s="159"/>
      <c r="AH45" s="159"/>
      <c r="AI45" s="159"/>
      <c r="AJ45" s="159"/>
      <c r="AK45" s="159"/>
      <c r="AL45" s="159"/>
      <c r="AM45" s="159"/>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48">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c r="AV48" s="11"/>
    </row>
    <row r="49" ht="15" customHeight="1" spans="1:39">
      <c r="A49" s="145"/>
      <c r="B49" s="145"/>
      <c r="C49" s="145"/>
      <c r="D49" s="145"/>
      <c r="E49" s="145"/>
      <c r="F49" s="145"/>
      <c r="G49" s="145"/>
      <c r="H49" s="146"/>
      <c r="I49" s="146"/>
      <c r="J49" s="146"/>
      <c r="K49" s="146"/>
      <c r="L49" s="146"/>
      <c r="M49" s="146"/>
      <c r="N49" s="146"/>
      <c r="O49" s="146"/>
      <c r="P49" s="146"/>
      <c r="Q49" s="146"/>
      <c r="R49" s="146"/>
      <c r="S49" s="146"/>
      <c r="T49" s="146"/>
      <c r="U49" s="146"/>
      <c r="V49" s="146"/>
      <c r="W49" s="146"/>
      <c r="X49" s="146"/>
      <c r="Y49" s="146"/>
      <c r="Z49" s="146"/>
      <c r="AA49" s="146"/>
      <c r="AB49" s="162"/>
      <c r="AC49" s="162"/>
      <c r="AD49" s="162"/>
      <c r="AE49" s="162"/>
      <c r="AF49" s="163"/>
      <c r="AG49" s="163"/>
      <c r="AH49" s="163"/>
      <c r="AI49" s="163"/>
      <c r="AJ49" s="163"/>
      <c r="AK49" s="163"/>
      <c r="AL49" s="163"/>
      <c r="AM49" s="163"/>
    </row>
    <row r="50" ht="15" customHeight="1" spans="1:39">
      <c r="A50" s="44" t="s">
        <v>47</v>
      </c>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91">
        <f>SUM(AF45:AM49)</f>
        <v>0</v>
      </c>
      <c r="AG50" s="121"/>
      <c r="AH50" s="121"/>
      <c r="AI50" s="121"/>
      <c r="AJ50" s="121"/>
      <c r="AK50" s="121"/>
      <c r="AL50" s="121"/>
      <c r="AM50" s="122"/>
    </row>
    <row r="51" ht="4.5" customHeight="1" spans="1:39">
      <c r="A51" s="46"/>
      <c r="B51" s="46"/>
      <c r="C51" s="46"/>
      <c r="D51" s="46"/>
      <c r="E51" s="51"/>
      <c r="F51" s="51"/>
      <c r="G51" s="51"/>
      <c r="H51" s="51"/>
      <c r="I51" s="51"/>
      <c r="J51" s="67"/>
      <c r="K51" s="67"/>
      <c r="L51" s="67"/>
      <c r="M51" s="67"/>
      <c r="N51" s="67"/>
      <c r="O51" s="51"/>
      <c r="P51" s="51"/>
      <c r="Q51" s="51"/>
      <c r="R51" s="51"/>
      <c r="S51" s="51"/>
      <c r="T51" s="51"/>
      <c r="U51" s="51"/>
      <c r="V51" s="51"/>
      <c r="W51" s="51"/>
      <c r="X51" s="51"/>
      <c r="Y51" s="97"/>
      <c r="Z51" s="97"/>
      <c r="AA51" s="97"/>
      <c r="AB51" s="97"/>
      <c r="AC51" s="97"/>
      <c r="AD51" s="97"/>
      <c r="AE51" s="51"/>
      <c r="AF51" s="51"/>
      <c r="AG51" s="51"/>
      <c r="AH51" s="51"/>
      <c r="AI51" s="51"/>
      <c r="AJ51" s="51"/>
      <c r="AK51" s="51"/>
      <c r="AL51" s="51"/>
      <c r="AM51" s="51"/>
    </row>
    <row r="52" spans="1:1">
      <c r="A52" s="36" t="s">
        <v>77</v>
      </c>
    </row>
  </sheetData>
  <sheetProtection password="9C2F" sheet="1" objects="1"/>
  <mergeCells count="125">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8:C9"/>
    <mergeCell ref="Y8:AA9"/>
    <mergeCell ref="AD22:AF23"/>
    <mergeCell ref="AG22:AH23"/>
    <mergeCell ref="AI22:AK23"/>
    <mergeCell ref="AL22:AM23"/>
    <mergeCell ref="AD42:AF43"/>
    <mergeCell ref="AG42:AH43"/>
    <mergeCell ref="AI42:AK43"/>
    <mergeCell ref="AL42:AM43"/>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32:N32 S32:V32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681" name="Check Box 1" r:id="rId4">
              <controlPr defaultSize="0">
                <anchor moveWithCells="1">
                  <from>
                    <xdr:col>7</xdr:col>
                    <xdr:colOff>165735</xdr:colOff>
                    <xdr:row>10</xdr:row>
                    <xdr:rowOff>0</xdr:rowOff>
                  </from>
                  <to>
                    <xdr:col>9</xdr:col>
                    <xdr:colOff>28575</xdr:colOff>
                    <xdr:row>11</xdr:row>
                    <xdr:rowOff>28575</xdr:rowOff>
                  </to>
                </anchor>
              </controlPr>
            </control>
          </mc:Choice>
        </mc:AlternateContent>
        <mc:AlternateContent xmlns:mc="http://schemas.openxmlformats.org/markup-compatibility/2006">
          <mc:Choice Requires="x14">
            <control shapeId="71682" name="Check Box 2" r:id="rId5">
              <controlPr defaultSize="0">
                <anchor moveWithCells="1">
                  <from>
                    <xdr:col>23</xdr:col>
                    <xdr:colOff>152400</xdr:colOff>
                    <xdr:row>10</xdr:row>
                    <xdr:rowOff>0</xdr:rowOff>
                  </from>
                  <to>
                    <xdr:col>25</xdr:col>
                    <xdr:colOff>47625</xdr:colOff>
                    <xdr:row>11</xdr:row>
                    <xdr:rowOff>28575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52"/>
  <sheetViews>
    <sheetView showGridLines="0" showZeros="0" view="pageBreakPreview" zoomScale="130" zoomScaleNormal="85" workbookViewId="0">
      <selection activeCell="CA15" sqref="CA15"/>
    </sheetView>
  </sheetViews>
  <sheetFormatPr defaultColWidth="2.25454545454545" defaultRowHeight="13"/>
  <cols>
    <col min="1" max="1" width="2.25454545454545" style="11" customWidth="1"/>
    <col min="2" max="7" width="2.25454545454545" style="11"/>
    <col min="8" max="19" width="2.37272727272727" style="11" customWidth="1"/>
    <col min="20" max="34" width="2.25454545454545" style="11"/>
    <col min="35" max="35" width="2.5" style="11" customWidth="1"/>
    <col min="36" max="40" width="2.25454545454545" style="11"/>
    <col min="41" max="47" width="2.25454545454545" style="11" hidden="1" customWidth="1"/>
    <col min="48" max="16384" width="2.25454545454545"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21" t="s">
        <v>78</v>
      </c>
      <c r="I7" s="52"/>
      <c r="J7" s="52"/>
      <c r="K7" s="52"/>
      <c r="L7" s="52"/>
      <c r="M7" s="52"/>
      <c r="N7" s="53"/>
      <c r="O7" s="18" t="s">
        <v>53</v>
      </c>
      <c r="P7" s="19"/>
      <c r="Q7" s="19"/>
      <c r="R7" s="19"/>
      <c r="S7" s="20"/>
      <c r="T7" s="68" t="s">
        <v>79</v>
      </c>
      <c r="U7" s="69"/>
      <c r="V7" s="69"/>
      <c r="W7" s="69"/>
      <c r="X7" s="69"/>
      <c r="Y7" s="69"/>
      <c r="Z7" s="69"/>
      <c r="AA7" s="69"/>
      <c r="AB7" s="69"/>
      <c r="AC7" s="69"/>
      <c r="AD7" s="69"/>
      <c r="AE7" s="69"/>
      <c r="AF7" s="69"/>
      <c r="AG7" s="69"/>
      <c r="AH7" s="69"/>
      <c r="AI7" s="69"/>
      <c r="AJ7" s="69"/>
      <c r="AK7" s="69"/>
      <c r="AL7" s="69"/>
      <c r="AM7" s="100"/>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28" t="s">
        <v>80</v>
      </c>
      <c r="E9" s="29"/>
      <c r="F9" s="29"/>
      <c r="G9" s="29"/>
      <c r="H9" s="29"/>
      <c r="I9" s="29"/>
      <c r="J9" s="29"/>
      <c r="K9" s="29"/>
      <c r="L9" s="29"/>
      <c r="M9" s="29"/>
      <c r="N9" s="29"/>
      <c r="O9" s="29"/>
      <c r="P9" s="29"/>
      <c r="Q9" s="29"/>
      <c r="R9" s="29"/>
      <c r="S9" s="29"/>
      <c r="T9" s="29"/>
      <c r="U9" s="29"/>
      <c r="V9" s="29"/>
      <c r="W9" s="29"/>
      <c r="X9" s="70"/>
      <c r="Y9" s="25"/>
      <c r="Z9" s="26"/>
      <c r="AA9" s="27"/>
      <c r="AB9" s="28" t="s">
        <v>81</v>
      </c>
      <c r="AC9" s="29"/>
      <c r="AD9" s="29"/>
      <c r="AE9" s="29"/>
      <c r="AF9" s="29"/>
      <c r="AG9" s="29"/>
      <c r="AH9" s="29"/>
      <c r="AI9" s="29"/>
      <c r="AJ9" s="29"/>
      <c r="AK9" s="29"/>
      <c r="AL9" s="29"/>
      <c r="AM9" s="70"/>
      <c r="AV9" s="10"/>
    </row>
    <row r="10" s="10" customFormat="1" ht="20.25" customHeight="1" spans="1:48">
      <c r="A10" s="18" t="s">
        <v>56</v>
      </c>
      <c r="B10" s="19"/>
      <c r="C10" s="19"/>
      <c r="D10" s="19"/>
      <c r="E10" s="19"/>
      <c r="F10" s="19"/>
      <c r="G10" s="19"/>
      <c r="H10" s="19"/>
      <c r="I10" s="19"/>
      <c r="J10" s="19"/>
      <c r="K10" s="20"/>
      <c r="L10" s="54" t="s">
        <v>82</v>
      </c>
      <c r="M10" s="55"/>
      <c r="N10" s="55"/>
      <c r="O10" s="55"/>
      <c r="P10" s="55"/>
      <c r="Q10" s="55"/>
      <c r="R10" s="55"/>
      <c r="S10" s="55"/>
      <c r="T10" s="55"/>
      <c r="U10" s="55"/>
      <c r="V10" s="55"/>
      <c r="W10" s="55"/>
      <c r="X10" s="55"/>
      <c r="Y10" s="55"/>
      <c r="Z10" s="55"/>
      <c r="AA10" s="55"/>
      <c r="AB10" s="55"/>
      <c r="AC10" s="55"/>
      <c r="AD10" s="55"/>
      <c r="AE10" s="55"/>
      <c r="AF10" s="74"/>
      <c r="AG10" s="101" t="s">
        <v>42</v>
      </c>
      <c r="AH10" s="102"/>
      <c r="AI10" s="103"/>
      <c r="AJ10" s="69">
        <v>10</v>
      </c>
      <c r="AK10" s="69"/>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71" t="s">
        <v>83</v>
      </c>
      <c r="Y15" s="75"/>
      <c r="Z15" s="76"/>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71" t="s">
        <v>83</v>
      </c>
      <c r="Y16" s="75"/>
      <c r="Z16" s="76"/>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71" t="s">
        <v>83</v>
      </c>
      <c r="Y17" s="75"/>
      <c r="Z17" s="76"/>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84</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f>IFERROR(VLOOKUP(L10,リスト!I2:J48,2,FALSE),IFERROR(VLOOKUP(L10,リスト!I49:J51,2,FALSE)*AJ10,""))</f>
        <v>200</v>
      </c>
      <c r="AE22" s="82"/>
      <c r="AF22" s="82"/>
      <c r="AG22" s="109" t="s">
        <v>69</v>
      </c>
      <c r="AH22" s="110"/>
      <c r="AI22" s="111">
        <f>MIN(AD22,ROUNDDOWN((AF30+AF39)/1000,0))</f>
        <v>200</v>
      </c>
      <c r="AJ22" s="112"/>
      <c r="AK22" s="112"/>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15"/>
      <c r="AH23" s="116"/>
      <c r="AI23" s="117"/>
      <c r="AJ23" s="118"/>
      <c r="AK23" s="118"/>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38" t="s">
        <v>85</v>
      </c>
      <c r="B25" s="38"/>
      <c r="C25" s="38"/>
      <c r="D25" s="38"/>
      <c r="E25" s="38"/>
      <c r="F25" s="38"/>
      <c r="G25" s="38"/>
      <c r="H25" s="39" t="s">
        <v>86</v>
      </c>
      <c r="I25" s="39"/>
      <c r="J25" s="39"/>
      <c r="K25" s="39"/>
      <c r="L25" s="39"/>
      <c r="M25" s="39"/>
      <c r="N25" s="39"/>
      <c r="O25" s="39"/>
      <c r="P25" s="39"/>
      <c r="Q25" s="39"/>
      <c r="R25" s="39"/>
      <c r="S25" s="39"/>
      <c r="T25" s="39"/>
      <c r="U25" s="39"/>
      <c r="V25" s="39"/>
      <c r="W25" s="39"/>
      <c r="X25" s="39"/>
      <c r="Y25" s="39"/>
      <c r="Z25" s="39"/>
      <c r="AA25" s="39"/>
      <c r="AB25" s="85">
        <v>10</v>
      </c>
      <c r="AC25" s="85"/>
      <c r="AD25" s="85"/>
      <c r="AE25" s="85"/>
      <c r="AF25" s="86">
        <v>50000</v>
      </c>
      <c r="AG25" s="86"/>
      <c r="AH25" s="86"/>
      <c r="AI25" s="86"/>
      <c r="AJ25" s="86"/>
      <c r="AK25" s="86"/>
      <c r="AL25" s="86"/>
      <c r="AM25" s="86"/>
      <c r="AV25" s="11"/>
    </row>
    <row r="26" ht="15" customHeight="1" spans="1:39">
      <c r="A26" s="40"/>
      <c r="B26" s="40"/>
      <c r="C26" s="40"/>
      <c r="D26" s="40"/>
      <c r="E26" s="40"/>
      <c r="F26" s="40"/>
      <c r="G26" s="40"/>
      <c r="H26" s="41"/>
      <c r="I26" s="41"/>
      <c r="J26" s="41"/>
      <c r="K26" s="41"/>
      <c r="L26" s="41"/>
      <c r="M26" s="41"/>
      <c r="N26" s="41"/>
      <c r="O26" s="41"/>
      <c r="P26" s="41"/>
      <c r="Q26" s="41"/>
      <c r="R26" s="41"/>
      <c r="S26" s="41"/>
      <c r="T26" s="41"/>
      <c r="U26" s="41"/>
      <c r="V26" s="41"/>
      <c r="W26" s="41"/>
      <c r="X26" s="41"/>
      <c r="Y26" s="41"/>
      <c r="Z26" s="41"/>
      <c r="AA26" s="41"/>
      <c r="AB26" s="87"/>
      <c r="AC26" s="87"/>
      <c r="AD26" s="87"/>
      <c r="AE26" s="87"/>
      <c r="AF26" s="88"/>
      <c r="AG26" s="88"/>
      <c r="AH26" s="88"/>
      <c r="AI26" s="88"/>
      <c r="AJ26" s="88"/>
      <c r="AK26" s="88"/>
      <c r="AL26" s="88"/>
      <c r="AM26" s="88"/>
    </row>
    <row r="27" ht="15" customHeight="1" spans="1:39">
      <c r="A27" s="40"/>
      <c r="B27" s="40"/>
      <c r="C27" s="40"/>
      <c r="D27" s="40"/>
      <c r="E27" s="40"/>
      <c r="F27" s="40"/>
      <c r="G27" s="40"/>
      <c r="H27" s="41"/>
      <c r="I27" s="41"/>
      <c r="J27" s="41"/>
      <c r="K27" s="41"/>
      <c r="L27" s="41"/>
      <c r="M27" s="41"/>
      <c r="N27" s="41"/>
      <c r="O27" s="41"/>
      <c r="P27" s="41"/>
      <c r="Q27" s="41"/>
      <c r="R27" s="41"/>
      <c r="S27" s="41"/>
      <c r="T27" s="41"/>
      <c r="U27" s="41"/>
      <c r="V27" s="41"/>
      <c r="W27" s="41"/>
      <c r="X27" s="41"/>
      <c r="Y27" s="41"/>
      <c r="Z27" s="41"/>
      <c r="AA27" s="41"/>
      <c r="AB27" s="87"/>
      <c r="AC27" s="87"/>
      <c r="AD27" s="87"/>
      <c r="AE27" s="87"/>
      <c r="AF27" s="88"/>
      <c r="AG27" s="88"/>
      <c r="AH27" s="88"/>
      <c r="AI27" s="88"/>
      <c r="AJ27" s="88"/>
      <c r="AK27" s="88"/>
      <c r="AL27" s="88"/>
      <c r="AM27" s="88"/>
    </row>
    <row r="28" ht="15" customHeight="1" spans="1:48">
      <c r="A28" s="40"/>
      <c r="B28" s="40"/>
      <c r="C28" s="40"/>
      <c r="D28" s="40"/>
      <c r="E28" s="40"/>
      <c r="F28" s="40"/>
      <c r="G28" s="40"/>
      <c r="H28" s="41"/>
      <c r="I28" s="41"/>
      <c r="J28" s="41"/>
      <c r="K28" s="41"/>
      <c r="L28" s="41"/>
      <c r="M28" s="41"/>
      <c r="N28" s="41"/>
      <c r="O28" s="41"/>
      <c r="P28" s="41"/>
      <c r="Q28" s="41"/>
      <c r="R28" s="41"/>
      <c r="S28" s="41"/>
      <c r="T28" s="41"/>
      <c r="U28" s="41"/>
      <c r="V28" s="41"/>
      <c r="W28" s="41"/>
      <c r="X28" s="41"/>
      <c r="Y28" s="41"/>
      <c r="Z28" s="41"/>
      <c r="AA28" s="41"/>
      <c r="AB28" s="87"/>
      <c r="AC28" s="87"/>
      <c r="AD28" s="87"/>
      <c r="AE28" s="87"/>
      <c r="AF28" s="88"/>
      <c r="AG28" s="88"/>
      <c r="AH28" s="88"/>
      <c r="AI28" s="88"/>
      <c r="AJ28" s="88"/>
      <c r="AK28" s="88"/>
      <c r="AL28" s="88"/>
      <c r="AM28" s="88"/>
      <c r="AV28" s="10"/>
    </row>
    <row r="29" ht="15" customHeight="1" spans="1:39">
      <c r="A29" s="42"/>
      <c r="B29" s="42"/>
      <c r="C29" s="42"/>
      <c r="D29" s="42"/>
      <c r="E29" s="42"/>
      <c r="F29" s="42"/>
      <c r="G29" s="42"/>
      <c r="H29" s="43"/>
      <c r="I29" s="43"/>
      <c r="J29" s="43"/>
      <c r="K29" s="43"/>
      <c r="L29" s="43"/>
      <c r="M29" s="43"/>
      <c r="N29" s="43"/>
      <c r="O29" s="43"/>
      <c r="P29" s="43"/>
      <c r="Q29" s="43"/>
      <c r="R29" s="43"/>
      <c r="S29" s="43"/>
      <c r="T29" s="43"/>
      <c r="U29" s="43"/>
      <c r="V29" s="43"/>
      <c r="W29" s="43"/>
      <c r="X29" s="43"/>
      <c r="Y29" s="43"/>
      <c r="Z29" s="43"/>
      <c r="AA29" s="43"/>
      <c r="AB29" s="89"/>
      <c r="AC29" s="89"/>
      <c r="AD29" s="89"/>
      <c r="AE29" s="89"/>
      <c r="AF29" s="90"/>
      <c r="AG29" s="90"/>
      <c r="AH29" s="90"/>
      <c r="AI29" s="90"/>
      <c r="AJ29" s="90"/>
      <c r="AK29" s="90"/>
      <c r="AL29" s="90"/>
      <c r="AM29" s="90"/>
    </row>
    <row r="30" ht="15" customHeight="1" spans="1:39">
      <c r="A30" s="44" t="s">
        <v>47</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91">
        <f>SUM(AF25:AM29)</f>
        <v>50000</v>
      </c>
      <c r="AG30" s="121"/>
      <c r="AH30" s="121"/>
      <c r="AI30" s="121"/>
      <c r="AJ30" s="121"/>
      <c r="AK30" s="121"/>
      <c r="AL30" s="121"/>
      <c r="AM30" s="122"/>
    </row>
    <row r="31" spans="1:39">
      <c r="A31" s="35"/>
      <c r="B31" s="10"/>
      <c r="C31" s="36"/>
      <c r="D31" s="37"/>
      <c r="F31" s="10"/>
      <c r="G31" s="10"/>
      <c r="H31" s="10"/>
      <c r="I31" s="10"/>
      <c r="J31" s="61"/>
      <c r="K31" s="61"/>
      <c r="L31" s="61"/>
      <c r="M31" s="61"/>
      <c r="N31" s="61"/>
      <c r="O31" s="62"/>
      <c r="P31" s="36"/>
      <c r="S31" s="61"/>
      <c r="T31" s="59"/>
      <c r="U31" s="61"/>
      <c r="V31" s="61"/>
      <c r="W31" s="72"/>
      <c r="AD31" s="36"/>
      <c r="AE31" s="92"/>
      <c r="AF31" s="92"/>
      <c r="AG31" s="92"/>
      <c r="AH31" s="72"/>
      <c r="AI31" s="123"/>
      <c r="AJ31" s="123"/>
      <c r="AK31" s="123"/>
      <c r="AL31" s="72"/>
      <c r="AM31" s="72"/>
    </row>
    <row r="32" spans="1:39">
      <c r="A32" s="36" t="s">
        <v>75</v>
      </c>
      <c r="B32" s="10"/>
      <c r="C32" s="36"/>
      <c r="D32" s="10"/>
      <c r="E32" s="37"/>
      <c r="F32" s="10"/>
      <c r="G32" s="10"/>
      <c r="H32" s="10"/>
      <c r="I32" s="10"/>
      <c r="J32" s="61"/>
      <c r="K32" s="61"/>
      <c r="L32" s="61"/>
      <c r="M32" s="61"/>
      <c r="N32" s="61"/>
      <c r="O32" s="62"/>
      <c r="P32" s="36"/>
      <c r="S32" s="61"/>
      <c r="T32" s="59"/>
      <c r="U32" s="61"/>
      <c r="V32" s="61"/>
      <c r="W32" s="72"/>
      <c r="AD32" s="36"/>
      <c r="AE32" s="92"/>
      <c r="AF32" s="92"/>
      <c r="AG32" s="92"/>
      <c r="AH32" s="72"/>
      <c r="AI32" s="123"/>
      <c r="AJ32" s="123"/>
      <c r="AK32" s="123"/>
      <c r="AL32" s="72"/>
      <c r="AM32" s="72"/>
    </row>
    <row r="33" ht="15" customHeight="1" spans="1:39">
      <c r="A33" s="18" t="s">
        <v>71</v>
      </c>
      <c r="B33" s="19"/>
      <c r="C33" s="19"/>
      <c r="D33" s="19"/>
      <c r="E33" s="19"/>
      <c r="F33" s="19"/>
      <c r="G33" s="20"/>
      <c r="H33" s="18" t="s">
        <v>72</v>
      </c>
      <c r="I33" s="19"/>
      <c r="J33" s="19"/>
      <c r="K33" s="19"/>
      <c r="L33" s="19"/>
      <c r="M33" s="19"/>
      <c r="N33" s="19"/>
      <c r="O33" s="19"/>
      <c r="P33" s="19"/>
      <c r="Q33" s="19"/>
      <c r="R33" s="19"/>
      <c r="S33" s="19"/>
      <c r="T33" s="19"/>
      <c r="U33" s="19"/>
      <c r="V33" s="19"/>
      <c r="W33" s="19"/>
      <c r="X33" s="19"/>
      <c r="Y33" s="19"/>
      <c r="Z33" s="19"/>
      <c r="AA33" s="19"/>
      <c r="AB33" s="18" t="s">
        <v>73</v>
      </c>
      <c r="AC33" s="19"/>
      <c r="AD33" s="19"/>
      <c r="AE33" s="19"/>
      <c r="AF33" s="18" t="s">
        <v>74</v>
      </c>
      <c r="AG33" s="19"/>
      <c r="AH33" s="19"/>
      <c r="AI33" s="19"/>
      <c r="AJ33" s="19"/>
      <c r="AK33" s="19"/>
      <c r="AL33" s="19"/>
      <c r="AM33" s="20"/>
    </row>
    <row r="34" ht="15" customHeight="1" spans="1:39">
      <c r="A34" s="38" t="s">
        <v>87</v>
      </c>
      <c r="B34" s="38"/>
      <c r="C34" s="38"/>
      <c r="D34" s="38"/>
      <c r="E34" s="38"/>
      <c r="F34" s="38"/>
      <c r="G34" s="38"/>
      <c r="H34" s="39" t="s">
        <v>88</v>
      </c>
      <c r="I34" s="39"/>
      <c r="J34" s="39"/>
      <c r="K34" s="39"/>
      <c r="L34" s="39"/>
      <c r="M34" s="39"/>
      <c r="N34" s="39"/>
      <c r="O34" s="39"/>
      <c r="P34" s="39"/>
      <c r="Q34" s="39"/>
      <c r="R34" s="39"/>
      <c r="S34" s="39"/>
      <c r="T34" s="39"/>
      <c r="U34" s="39"/>
      <c r="V34" s="39"/>
      <c r="W34" s="39"/>
      <c r="X34" s="39"/>
      <c r="Y34" s="39"/>
      <c r="Z34" s="39"/>
      <c r="AA34" s="39"/>
      <c r="AB34" s="85">
        <v>5</v>
      </c>
      <c r="AC34" s="85"/>
      <c r="AD34" s="85"/>
      <c r="AE34" s="85"/>
      <c r="AF34" s="86">
        <v>1000000</v>
      </c>
      <c r="AG34" s="86"/>
      <c r="AH34" s="86"/>
      <c r="AI34" s="86"/>
      <c r="AJ34" s="86"/>
      <c r="AK34" s="86"/>
      <c r="AL34" s="86"/>
      <c r="AM34" s="86"/>
    </row>
    <row r="35" ht="15" customHeight="1" spans="1:39">
      <c r="A35" s="40"/>
      <c r="B35" s="40"/>
      <c r="C35" s="40"/>
      <c r="D35" s="40"/>
      <c r="E35" s="40"/>
      <c r="F35" s="40"/>
      <c r="G35" s="40"/>
      <c r="H35" s="41"/>
      <c r="I35" s="41"/>
      <c r="J35" s="41"/>
      <c r="K35" s="41"/>
      <c r="L35" s="41"/>
      <c r="M35" s="41"/>
      <c r="N35" s="41"/>
      <c r="O35" s="41"/>
      <c r="P35" s="41"/>
      <c r="Q35" s="41"/>
      <c r="R35" s="41"/>
      <c r="S35" s="41"/>
      <c r="T35" s="41"/>
      <c r="U35" s="41"/>
      <c r="V35" s="41"/>
      <c r="W35" s="41"/>
      <c r="X35" s="41"/>
      <c r="Y35" s="41"/>
      <c r="Z35" s="41"/>
      <c r="AA35" s="41"/>
      <c r="AB35" s="87"/>
      <c r="AC35" s="87"/>
      <c r="AD35" s="87"/>
      <c r="AE35" s="87"/>
      <c r="AF35" s="88"/>
      <c r="AG35" s="88"/>
      <c r="AH35" s="88"/>
      <c r="AI35" s="88"/>
      <c r="AJ35" s="88"/>
      <c r="AK35" s="88"/>
      <c r="AL35" s="88"/>
      <c r="AM35" s="88"/>
    </row>
    <row r="36" ht="15" customHeight="1" spans="1:39">
      <c r="A36" s="40"/>
      <c r="B36" s="40"/>
      <c r="C36" s="40"/>
      <c r="D36" s="40"/>
      <c r="E36" s="40"/>
      <c r="F36" s="40"/>
      <c r="G36" s="40"/>
      <c r="H36" s="41"/>
      <c r="I36" s="41"/>
      <c r="J36" s="41"/>
      <c r="K36" s="41"/>
      <c r="L36" s="41"/>
      <c r="M36" s="41"/>
      <c r="N36" s="41"/>
      <c r="O36" s="41"/>
      <c r="P36" s="41"/>
      <c r="Q36" s="41"/>
      <c r="R36" s="41"/>
      <c r="S36" s="41"/>
      <c r="T36" s="41"/>
      <c r="U36" s="41"/>
      <c r="V36" s="41"/>
      <c r="W36" s="41"/>
      <c r="X36" s="41"/>
      <c r="Y36" s="41"/>
      <c r="Z36" s="41"/>
      <c r="AA36" s="41"/>
      <c r="AB36" s="87"/>
      <c r="AC36" s="87"/>
      <c r="AD36" s="87"/>
      <c r="AE36" s="87"/>
      <c r="AF36" s="88"/>
      <c r="AG36" s="88"/>
      <c r="AH36" s="88"/>
      <c r="AI36" s="88"/>
      <c r="AJ36" s="88"/>
      <c r="AK36" s="88"/>
      <c r="AL36" s="88"/>
      <c r="AM36" s="88"/>
    </row>
    <row r="37" ht="15" customHeight="1" spans="1:48">
      <c r="A37" s="40"/>
      <c r="B37" s="40"/>
      <c r="C37" s="40"/>
      <c r="D37" s="40"/>
      <c r="E37" s="40"/>
      <c r="F37" s="40"/>
      <c r="G37" s="40"/>
      <c r="H37" s="41"/>
      <c r="I37" s="41"/>
      <c r="J37" s="41"/>
      <c r="K37" s="41"/>
      <c r="L37" s="41"/>
      <c r="M37" s="41"/>
      <c r="N37" s="41"/>
      <c r="O37" s="41"/>
      <c r="P37" s="41"/>
      <c r="Q37" s="41"/>
      <c r="R37" s="41"/>
      <c r="S37" s="41"/>
      <c r="T37" s="41"/>
      <c r="U37" s="41"/>
      <c r="V37" s="41"/>
      <c r="W37" s="41"/>
      <c r="X37" s="41"/>
      <c r="Y37" s="41"/>
      <c r="Z37" s="41"/>
      <c r="AA37" s="41"/>
      <c r="AB37" s="87"/>
      <c r="AC37" s="87"/>
      <c r="AD37" s="87"/>
      <c r="AE37" s="87"/>
      <c r="AF37" s="88"/>
      <c r="AG37" s="88"/>
      <c r="AH37" s="88"/>
      <c r="AI37" s="88"/>
      <c r="AJ37" s="88"/>
      <c r="AK37" s="88"/>
      <c r="AL37" s="88"/>
      <c r="AM37" s="88"/>
      <c r="AV37" s="10"/>
    </row>
    <row r="38" ht="15" customHeight="1" spans="1:39">
      <c r="A38" s="42"/>
      <c r="B38" s="42"/>
      <c r="C38" s="42"/>
      <c r="D38" s="42"/>
      <c r="E38" s="42"/>
      <c r="F38" s="42"/>
      <c r="G38" s="42"/>
      <c r="H38" s="43"/>
      <c r="I38" s="43"/>
      <c r="J38" s="43"/>
      <c r="K38" s="43"/>
      <c r="L38" s="43"/>
      <c r="M38" s="43"/>
      <c r="N38" s="43"/>
      <c r="O38" s="43"/>
      <c r="P38" s="43"/>
      <c r="Q38" s="43"/>
      <c r="R38" s="43"/>
      <c r="S38" s="43"/>
      <c r="T38" s="43"/>
      <c r="U38" s="43"/>
      <c r="V38" s="43"/>
      <c r="W38" s="43"/>
      <c r="X38" s="43"/>
      <c r="Y38" s="43"/>
      <c r="Z38" s="43"/>
      <c r="AA38" s="43"/>
      <c r="AB38" s="89"/>
      <c r="AC38" s="89"/>
      <c r="AD38" s="89"/>
      <c r="AE38" s="89"/>
      <c r="AF38" s="90"/>
      <c r="AG38" s="90"/>
      <c r="AH38" s="90"/>
      <c r="AI38" s="90"/>
      <c r="AJ38" s="90"/>
      <c r="AK38" s="90"/>
      <c r="AL38" s="90"/>
      <c r="AM38" s="90"/>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SUM(AF34:AM38)</f>
        <v>1000000</v>
      </c>
      <c r="AG39" s="121"/>
      <c r="AH39" s="121"/>
      <c r="AI39" s="121"/>
      <c r="AJ39" s="121"/>
      <c r="AK39" s="121"/>
      <c r="AL39" s="121"/>
      <c r="AM39" s="122"/>
    </row>
    <row r="40" ht="6" customHeight="1" spans="1:34">
      <c r="A40" s="46"/>
      <c r="B40" s="46"/>
      <c r="C40" s="46"/>
      <c r="D40" s="46"/>
      <c r="E40" s="47"/>
      <c r="F40" s="47"/>
      <c r="G40" s="47"/>
      <c r="H40" s="47"/>
      <c r="I40" s="47"/>
      <c r="J40" s="63"/>
      <c r="K40" s="63"/>
      <c r="L40" s="63"/>
      <c r="M40" s="63"/>
      <c r="N40" s="63"/>
      <c r="AH40" s="124"/>
    </row>
    <row r="41" s="10" customFormat="1" ht="19.5" customHeight="1" spans="1:48">
      <c r="A41" s="48" t="s">
        <v>89</v>
      </c>
      <c r="B41" s="49"/>
      <c r="C41" s="49"/>
      <c r="D41" s="49"/>
      <c r="E41" s="49"/>
      <c r="F41" s="49"/>
      <c r="G41" s="49"/>
      <c r="H41" s="49"/>
      <c r="I41" s="64"/>
      <c r="J41" s="65"/>
      <c r="K41" s="49"/>
      <c r="L41" s="66"/>
      <c r="M41" s="66"/>
      <c r="N41" s="66"/>
      <c r="O41" s="49"/>
      <c r="P41" s="49"/>
      <c r="Q41" s="49"/>
      <c r="R41" s="49"/>
      <c r="S41" s="49"/>
      <c r="T41" s="73"/>
      <c r="U41" s="73"/>
      <c r="V41" s="73"/>
      <c r="W41" s="73"/>
      <c r="AC41" s="78"/>
      <c r="AD41" s="79" t="s">
        <v>67</v>
      </c>
      <c r="AE41" s="80"/>
      <c r="AF41" s="80"/>
      <c r="AG41" s="80"/>
      <c r="AH41" s="80"/>
      <c r="AI41" s="125" t="s">
        <v>68</v>
      </c>
      <c r="AJ41" s="126"/>
      <c r="AK41" s="126"/>
      <c r="AL41" s="126"/>
      <c r="AM41" s="127"/>
      <c r="AV41" s="10"/>
    </row>
    <row r="42" s="10" customFormat="1" ht="13.5" customHeight="1" spans="1:39">
      <c r="A42" s="49"/>
      <c r="B42" s="49"/>
      <c r="C42" s="49"/>
      <c r="D42" s="49"/>
      <c r="E42" s="49"/>
      <c r="F42" s="49"/>
      <c r="G42" s="49"/>
      <c r="H42" s="49"/>
      <c r="I42" s="49"/>
      <c r="J42" s="49"/>
      <c r="K42" s="49"/>
      <c r="L42" s="49"/>
      <c r="M42" s="49"/>
      <c r="N42" s="49"/>
      <c r="O42" s="49"/>
      <c r="P42" s="49"/>
      <c r="Q42" s="49"/>
      <c r="R42" s="49"/>
      <c r="S42" s="49"/>
      <c r="T42" s="49"/>
      <c r="U42" s="49"/>
      <c r="V42" s="49"/>
      <c r="W42" s="49"/>
      <c r="AC42" s="78"/>
      <c r="AD42" s="93">
        <f>IFERROR(VLOOKUP(L10,リスト!N2:Q39,4,FALSE)*AJ10,"")</f>
        <v>60</v>
      </c>
      <c r="AE42" s="94"/>
      <c r="AF42" s="94"/>
      <c r="AG42" s="128" t="s">
        <v>69</v>
      </c>
      <c r="AH42" s="129"/>
      <c r="AI42" s="130">
        <f>IF(AD42="","",MIN(AD42,ROUNDDOWN(AF50/1000,0)))</f>
        <v>60</v>
      </c>
      <c r="AJ42" s="131"/>
      <c r="AK42" s="131"/>
      <c r="AL42" s="128" t="s">
        <v>69</v>
      </c>
      <c r="AM42" s="129"/>
    </row>
    <row r="43" s="10" customFormat="1" ht="12" spans="1:46">
      <c r="A43" s="50"/>
      <c r="B43" s="49"/>
      <c r="C43" s="49"/>
      <c r="D43" s="49"/>
      <c r="E43" s="49"/>
      <c r="F43" s="49"/>
      <c r="G43" s="49"/>
      <c r="H43" s="49"/>
      <c r="I43" s="49"/>
      <c r="J43" s="49"/>
      <c r="K43" s="49"/>
      <c r="L43" s="49"/>
      <c r="M43" s="49"/>
      <c r="N43" s="49"/>
      <c r="O43" s="49"/>
      <c r="P43" s="49"/>
      <c r="Q43" s="49"/>
      <c r="R43" s="49"/>
      <c r="S43" s="49"/>
      <c r="T43" s="49"/>
      <c r="U43" s="49"/>
      <c r="V43" s="49"/>
      <c r="W43" s="49"/>
      <c r="AC43" s="78"/>
      <c r="AD43" s="95"/>
      <c r="AE43" s="96"/>
      <c r="AF43" s="96"/>
      <c r="AG43" s="132"/>
      <c r="AH43" s="133"/>
      <c r="AI43" s="134"/>
      <c r="AJ43" s="135"/>
      <c r="AK43" s="135"/>
      <c r="AL43" s="132"/>
      <c r="AM43" s="133"/>
      <c r="AT43" s="137"/>
    </row>
    <row r="44" ht="15" customHeight="1" spans="1:39">
      <c r="A44" s="18" t="s">
        <v>71</v>
      </c>
      <c r="B44" s="19"/>
      <c r="C44" s="19"/>
      <c r="D44" s="19"/>
      <c r="E44" s="19"/>
      <c r="F44" s="19"/>
      <c r="G44" s="20"/>
      <c r="H44" s="18" t="s">
        <v>72</v>
      </c>
      <c r="I44" s="19"/>
      <c r="J44" s="19"/>
      <c r="K44" s="19"/>
      <c r="L44" s="19"/>
      <c r="M44" s="19"/>
      <c r="N44" s="19"/>
      <c r="O44" s="19"/>
      <c r="P44" s="19"/>
      <c r="Q44" s="19"/>
      <c r="R44" s="19"/>
      <c r="S44" s="19"/>
      <c r="T44" s="19"/>
      <c r="U44" s="19"/>
      <c r="V44" s="19"/>
      <c r="W44" s="19"/>
      <c r="X44" s="19"/>
      <c r="Y44" s="19"/>
      <c r="Z44" s="19"/>
      <c r="AA44" s="19"/>
      <c r="AB44" s="18" t="s">
        <v>73</v>
      </c>
      <c r="AC44" s="19"/>
      <c r="AD44" s="26"/>
      <c r="AE44" s="27"/>
      <c r="AF44" s="26" t="s">
        <v>74</v>
      </c>
      <c r="AG44" s="26"/>
      <c r="AH44" s="26"/>
      <c r="AI44" s="26"/>
      <c r="AJ44" s="26"/>
      <c r="AK44" s="26"/>
      <c r="AL44" s="26"/>
      <c r="AM44" s="27"/>
    </row>
    <row r="45" ht="15" customHeight="1" spans="1:39">
      <c r="A45" s="38" t="s">
        <v>90</v>
      </c>
      <c r="B45" s="38"/>
      <c r="C45" s="38"/>
      <c r="D45" s="38"/>
      <c r="E45" s="38"/>
      <c r="F45" s="38"/>
      <c r="G45" s="38"/>
      <c r="H45" s="39" t="s">
        <v>91</v>
      </c>
      <c r="I45" s="39"/>
      <c r="J45" s="39"/>
      <c r="K45" s="39"/>
      <c r="L45" s="39"/>
      <c r="M45" s="39"/>
      <c r="N45" s="39"/>
      <c r="O45" s="39"/>
      <c r="P45" s="39"/>
      <c r="Q45" s="39"/>
      <c r="R45" s="39"/>
      <c r="S45" s="39"/>
      <c r="T45" s="39"/>
      <c r="U45" s="39"/>
      <c r="V45" s="39"/>
      <c r="W45" s="39"/>
      <c r="X45" s="39"/>
      <c r="Y45" s="39"/>
      <c r="Z45" s="39"/>
      <c r="AA45" s="39"/>
      <c r="AB45" s="85" t="s">
        <v>92</v>
      </c>
      <c r="AC45" s="85"/>
      <c r="AD45" s="85"/>
      <c r="AE45" s="85"/>
      <c r="AF45" s="86">
        <v>5000000</v>
      </c>
      <c r="AG45" s="86"/>
      <c r="AH45" s="86"/>
      <c r="AI45" s="86"/>
      <c r="AJ45" s="86"/>
      <c r="AK45" s="86"/>
      <c r="AL45" s="86"/>
      <c r="AM45" s="86"/>
    </row>
    <row r="46" ht="15" customHeight="1" spans="1:39">
      <c r="A46" s="40" t="s">
        <v>93</v>
      </c>
      <c r="B46" s="40"/>
      <c r="C46" s="40"/>
      <c r="D46" s="40"/>
      <c r="E46" s="40"/>
      <c r="F46" s="40"/>
      <c r="G46" s="40"/>
      <c r="H46" s="41" t="s">
        <v>94</v>
      </c>
      <c r="I46" s="41"/>
      <c r="J46" s="41"/>
      <c r="K46" s="41"/>
      <c r="L46" s="41"/>
      <c r="M46" s="41"/>
      <c r="N46" s="41"/>
      <c r="O46" s="41"/>
      <c r="P46" s="41"/>
      <c r="Q46" s="41"/>
      <c r="R46" s="41"/>
      <c r="S46" s="41"/>
      <c r="T46" s="41"/>
      <c r="U46" s="41"/>
      <c r="V46" s="41"/>
      <c r="W46" s="41"/>
      <c r="X46" s="41"/>
      <c r="Y46" s="41"/>
      <c r="Z46" s="41"/>
      <c r="AA46" s="41"/>
      <c r="AB46" s="87" t="s">
        <v>92</v>
      </c>
      <c r="AC46" s="87"/>
      <c r="AD46" s="87"/>
      <c r="AE46" s="87"/>
      <c r="AF46" s="88">
        <v>300000</v>
      </c>
      <c r="AG46" s="88"/>
      <c r="AH46" s="88"/>
      <c r="AI46" s="88"/>
      <c r="AJ46" s="88"/>
      <c r="AK46" s="88"/>
      <c r="AL46" s="88"/>
      <c r="AM46" s="88"/>
    </row>
    <row r="47" ht="15" customHeight="1" spans="1:39">
      <c r="A47" s="40" t="s">
        <v>93</v>
      </c>
      <c r="B47" s="40"/>
      <c r="C47" s="40"/>
      <c r="D47" s="40"/>
      <c r="E47" s="40"/>
      <c r="F47" s="40"/>
      <c r="G47" s="40"/>
      <c r="H47" s="41" t="s">
        <v>95</v>
      </c>
      <c r="I47" s="41"/>
      <c r="J47" s="41"/>
      <c r="K47" s="41"/>
      <c r="L47" s="41"/>
      <c r="M47" s="41"/>
      <c r="N47" s="41"/>
      <c r="O47" s="41"/>
      <c r="P47" s="41"/>
      <c r="Q47" s="41"/>
      <c r="R47" s="41"/>
      <c r="S47" s="41"/>
      <c r="T47" s="41"/>
      <c r="U47" s="41"/>
      <c r="V47" s="41"/>
      <c r="W47" s="41"/>
      <c r="X47" s="41"/>
      <c r="Y47" s="41"/>
      <c r="Z47" s="41"/>
      <c r="AA47" s="41"/>
      <c r="AB47" s="87" t="s">
        <v>92</v>
      </c>
      <c r="AC47" s="87"/>
      <c r="AD47" s="87"/>
      <c r="AE47" s="87"/>
      <c r="AF47" s="88">
        <v>400000</v>
      </c>
      <c r="AG47" s="88"/>
      <c r="AH47" s="88"/>
      <c r="AI47" s="88"/>
      <c r="AJ47" s="88"/>
      <c r="AK47" s="88"/>
      <c r="AL47" s="88"/>
      <c r="AM47" s="88"/>
    </row>
    <row r="48" ht="15" customHeight="1" spans="1:48">
      <c r="A48" s="40"/>
      <c r="B48" s="40"/>
      <c r="C48" s="40"/>
      <c r="D48" s="40"/>
      <c r="E48" s="40"/>
      <c r="F48" s="40"/>
      <c r="G48" s="40"/>
      <c r="H48" s="41"/>
      <c r="I48" s="41"/>
      <c r="J48" s="41"/>
      <c r="K48" s="41"/>
      <c r="L48" s="41"/>
      <c r="M48" s="41"/>
      <c r="N48" s="41"/>
      <c r="O48" s="41"/>
      <c r="P48" s="41"/>
      <c r="Q48" s="41"/>
      <c r="R48" s="41"/>
      <c r="S48" s="41"/>
      <c r="T48" s="41"/>
      <c r="U48" s="41"/>
      <c r="V48" s="41"/>
      <c r="W48" s="41"/>
      <c r="X48" s="41"/>
      <c r="Y48" s="41"/>
      <c r="Z48" s="41"/>
      <c r="AA48" s="41"/>
      <c r="AB48" s="87"/>
      <c r="AC48" s="87"/>
      <c r="AD48" s="87"/>
      <c r="AE48" s="87"/>
      <c r="AF48" s="88"/>
      <c r="AG48" s="88"/>
      <c r="AH48" s="88"/>
      <c r="AI48" s="88"/>
      <c r="AJ48" s="88"/>
      <c r="AK48" s="88"/>
      <c r="AL48" s="88"/>
      <c r="AM48" s="88"/>
      <c r="AV48" s="11"/>
    </row>
    <row r="49" ht="15" customHeight="1" spans="1:39">
      <c r="A49" s="42"/>
      <c r="B49" s="42"/>
      <c r="C49" s="42"/>
      <c r="D49" s="42"/>
      <c r="E49" s="42"/>
      <c r="F49" s="42"/>
      <c r="G49" s="42"/>
      <c r="H49" s="43"/>
      <c r="I49" s="43"/>
      <c r="J49" s="43"/>
      <c r="K49" s="43"/>
      <c r="L49" s="43"/>
      <c r="M49" s="43"/>
      <c r="N49" s="43"/>
      <c r="O49" s="43"/>
      <c r="P49" s="43"/>
      <c r="Q49" s="43"/>
      <c r="R49" s="43"/>
      <c r="S49" s="43"/>
      <c r="T49" s="43"/>
      <c r="U49" s="43"/>
      <c r="V49" s="43"/>
      <c r="W49" s="43"/>
      <c r="X49" s="43"/>
      <c r="Y49" s="43"/>
      <c r="Z49" s="43"/>
      <c r="AA49" s="43"/>
      <c r="AB49" s="89"/>
      <c r="AC49" s="89"/>
      <c r="AD49" s="89"/>
      <c r="AE49" s="89"/>
      <c r="AF49" s="90"/>
      <c r="AG49" s="90"/>
      <c r="AH49" s="90"/>
      <c r="AI49" s="90"/>
      <c r="AJ49" s="90"/>
      <c r="AK49" s="90"/>
      <c r="AL49" s="90"/>
      <c r="AM49" s="90"/>
    </row>
    <row r="50" ht="15" customHeight="1" spans="1:39">
      <c r="A50" s="44" t="s">
        <v>47</v>
      </c>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91">
        <f>SUM(AF45:AM49)</f>
        <v>5700000</v>
      </c>
      <c r="AG50" s="121"/>
      <c r="AH50" s="121"/>
      <c r="AI50" s="121"/>
      <c r="AJ50" s="121"/>
      <c r="AK50" s="121"/>
      <c r="AL50" s="121"/>
      <c r="AM50" s="122"/>
    </row>
    <row r="51" ht="4.5" customHeight="1" spans="1:39">
      <c r="A51" s="46"/>
      <c r="B51" s="46"/>
      <c r="C51" s="46"/>
      <c r="D51" s="46"/>
      <c r="E51" s="51"/>
      <c r="F51" s="51"/>
      <c r="G51" s="51"/>
      <c r="H51" s="51"/>
      <c r="I51" s="51"/>
      <c r="J51" s="67"/>
      <c r="K51" s="67"/>
      <c r="L51" s="67"/>
      <c r="M51" s="67"/>
      <c r="N51" s="67"/>
      <c r="O51" s="51"/>
      <c r="P51" s="51"/>
      <c r="Q51" s="51"/>
      <c r="R51" s="51"/>
      <c r="S51" s="51"/>
      <c r="T51" s="51"/>
      <c r="U51" s="51"/>
      <c r="V51" s="51"/>
      <c r="W51" s="51"/>
      <c r="X51" s="51"/>
      <c r="Y51" s="97"/>
      <c r="Z51" s="97"/>
      <c r="AA51" s="97"/>
      <c r="AB51" s="97"/>
      <c r="AC51" s="97"/>
      <c r="AD51" s="97"/>
      <c r="AE51" s="51"/>
      <c r="AF51" s="51"/>
      <c r="AG51" s="51"/>
      <c r="AH51" s="51"/>
      <c r="AI51" s="51"/>
      <c r="AJ51" s="51"/>
      <c r="AK51" s="51"/>
      <c r="AL51" s="51"/>
      <c r="AM51" s="51"/>
    </row>
    <row r="52" spans="1:1">
      <c r="A52" s="36" t="s">
        <v>77</v>
      </c>
    </row>
  </sheetData>
  <sheetProtection formatCells="0" formatColumns="0" formatRows="0" insertRows="0" insertColumns="0" autoFilter="0"/>
  <mergeCells count="125">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D42:AF43"/>
    <mergeCell ref="AG42:AH43"/>
    <mergeCell ref="AI42:AK43"/>
    <mergeCell ref="AL42:AM43"/>
    <mergeCell ref="AD22:AF23"/>
    <mergeCell ref="AG22:AH23"/>
    <mergeCell ref="AI22:AK23"/>
    <mergeCell ref="AL22:AM23"/>
    <mergeCell ref="A8:C9"/>
    <mergeCell ref="Y8:AA9"/>
  </mergeCells>
  <conditionalFormatting sqref="AJ10:AK10">
    <cfRule type="expression" dxfId="0" priority="1">
      <formula>OR($L$10="",$L$10="居宅介護　集合住宅併設型（同一建物減算の算定がある事業所）",$L$10="居宅介護　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32:N32 S32:V32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7345" name="Check Box 1" r:id="rId4">
              <controlPr defaultSize="0">
                <anchor moveWithCells="1">
                  <from>
                    <xdr:col>7</xdr:col>
                    <xdr:colOff>171450</xdr:colOff>
                    <xdr:row>10</xdr:row>
                    <xdr:rowOff>0</xdr:rowOff>
                  </from>
                  <to>
                    <xdr:col>9</xdr:col>
                    <xdr:colOff>28575</xdr:colOff>
                    <xdr:row>11</xdr:row>
                    <xdr:rowOff>28575</xdr:rowOff>
                  </to>
                </anchor>
              </controlPr>
            </control>
          </mc:Choice>
        </mc:AlternateContent>
        <mc:AlternateContent xmlns:mc="http://schemas.openxmlformats.org/markup-compatibility/2006">
          <mc:Choice Requires="x14">
            <control shapeId="57346" name="Check Box 2" r:id="rId5">
              <controlPr defaultSize="0">
                <anchor moveWithCells="1">
                  <from>
                    <xdr:col>23</xdr:col>
                    <xdr:colOff>152400</xdr:colOff>
                    <xdr:row>10</xdr:row>
                    <xdr:rowOff>0</xdr:rowOff>
                  </from>
                  <to>
                    <xdr:col>25</xdr:col>
                    <xdr:colOff>47625</xdr:colOff>
                    <xdr:row>11</xdr:row>
                    <xdr:rowOff>28575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7"/>
  <sheetViews>
    <sheetView view="pageBreakPreview" zoomScaleNormal="100" workbookViewId="0">
      <selection activeCell="A1" sqref="A1:B1"/>
    </sheetView>
  </sheetViews>
  <sheetFormatPr defaultColWidth="9" defaultRowHeight="13" outlineLevelRow="6" outlineLevelCol="5"/>
  <cols>
    <col min="1" max="1" width="17.6272727272727" customWidth="1"/>
    <col min="2" max="2" width="119" customWidth="1"/>
  </cols>
  <sheetData>
    <row r="1" ht="16.5" spans="1:6">
      <c r="A1" s="1" t="s">
        <v>96</v>
      </c>
      <c r="B1" s="1"/>
      <c r="C1" s="2"/>
      <c r="D1" s="2"/>
      <c r="E1" s="2"/>
      <c r="F1" s="2"/>
    </row>
    <row r="2" spans="1:6">
      <c r="A2" s="3"/>
      <c r="B2" s="4"/>
      <c r="C2" s="2"/>
      <c r="D2" s="2"/>
      <c r="E2" s="2"/>
      <c r="F2" s="2"/>
    </row>
    <row r="3" ht="32.25" customHeight="1" spans="1:6">
      <c r="A3" s="5" t="s">
        <v>97</v>
      </c>
      <c r="B3" s="5"/>
      <c r="C3" s="2"/>
      <c r="D3" s="2"/>
      <c r="E3" s="2"/>
      <c r="F3" s="2"/>
    </row>
    <row r="4" spans="1:6">
      <c r="A4" s="4"/>
      <c r="B4" s="4"/>
      <c r="C4" s="2"/>
      <c r="D4" s="2"/>
      <c r="E4" s="2"/>
      <c r="F4" s="2"/>
    </row>
    <row r="5" spans="1:2">
      <c r="A5" s="6" t="s">
        <v>40</v>
      </c>
      <c r="B5" s="7" t="s">
        <v>98</v>
      </c>
    </row>
    <row r="6" ht="46.5" customHeight="1" spans="1:2">
      <c r="A6" s="8" t="s">
        <v>99</v>
      </c>
      <c r="B6" s="9" t="s">
        <v>100</v>
      </c>
    </row>
    <row r="7" ht="48" customHeight="1" spans="1:2">
      <c r="A7" s="8" t="s">
        <v>101</v>
      </c>
      <c r="B7" s="8" t="s">
        <v>102</v>
      </c>
    </row>
  </sheetData>
  <sheetProtection password="9C2F" sheet="1" objects="1"/>
  <mergeCells count="2">
    <mergeCell ref="A1:B1"/>
    <mergeCell ref="A3:B3"/>
  </mergeCells>
  <pageMargins left="0.7" right="0.7" top="0.75" bottom="0.75" header="0.3" footer="0.3"/>
  <pageSetup paperSize="9" scale="98" fitToHeight="0"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51"/>
  <sheetViews>
    <sheetView topLeftCell="A25" workbookViewId="0">
      <selection activeCell="I38" sqref="I38"/>
    </sheetView>
  </sheetViews>
  <sheetFormatPr defaultColWidth="9" defaultRowHeight="13"/>
  <cols>
    <col min="2" max="2" width="79.6272727272727" customWidth="1"/>
    <col min="8" max="8" width="3.5" customWidth="1"/>
    <col min="9" max="9" width="75.7545454545455" customWidth="1"/>
    <col min="14" max="14" width="75.7545454545455" customWidth="1"/>
    <col min="21" max="21" width="64.1272727272727" customWidth="1"/>
  </cols>
  <sheetData>
    <row r="1" spans="2:2">
      <c r="B1" t="s">
        <v>103</v>
      </c>
    </row>
    <row r="2" spans="1:18">
      <c r="A2">
        <v>1</v>
      </c>
      <c r="B2" t="s">
        <v>104</v>
      </c>
      <c r="C2">
        <v>200</v>
      </c>
      <c r="D2" t="s">
        <v>105</v>
      </c>
      <c r="H2">
        <v>1</v>
      </c>
      <c r="I2" t="s">
        <v>104</v>
      </c>
      <c r="J2">
        <v>200</v>
      </c>
      <c r="K2" t="s">
        <v>105</v>
      </c>
      <c r="M2">
        <v>7</v>
      </c>
      <c r="N2" t="s">
        <v>106</v>
      </c>
      <c r="O2">
        <v>200</v>
      </c>
      <c r="P2" t="s">
        <v>105</v>
      </c>
      <c r="Q2">
        <v>6</v>
      </c>
      <c r="R2" t="s">
        <v>107</v>
      </c>
    </row>
    <row r="3" spans="1:18">
      <c r="A3">
        <v>2</v>
      </c>
      <c r="B3" t="s">
        <v>108</v>
      </c>
      <c r="C3">
        <v>300</v>
      </c>
      <c r="D3" t="s">
        <v>105</v>
      </c>
      <c r="H3">
        <v>2</v>
      </c>
      <c r="I3" t="s">
        <v>108</v>
      </c>
      <c r="J3">
        <v>300</v>
      </c>
      <c r="K3" t="s">
        <v>105</v>
      </c>
      <c r="M3">
        <v>8</v>
      </c>
      <c r="N3" t="s">
        <v>109</v>
      </c>
      <c r="O3">
        <v>300</v>
      </c>
      <c r="P3" t="s">
        <v>105</v>
      </c>
      <c r="Q3">
        <v>6</v>
      </c>
      <c r="R3" t="s">
        <v>107</v>
      </c>
    </row>
    <row r="4" spans="1:18">
      <c r="A4">
        <v>3</v>
      </c>
      <c r="B4" t="s">
        <v>110</v>
      </c>
      <c r="C4">
        <v>300</v>
      </c>
      <c r="D4" t="s">
        <v>105</v>
      </c>
      <c r="H4">
        <v>3</v>
      </c>
      <c r="I4" t="s">
        <v>110</v>
      </c>
      <c r="J4">
        <v>300</v>
      </c>
      <c r="K4" t="s">
        <v>105</v>
      </c>
      <c r="M4">
        <v>9</v>
      </c>
      <c r="N4" t="s">
        <v>111</v>
      </c>
      <c r="O4">
        <v>400</v>
      </c>
      <c r="P4" t="s">
        <v>105</v>
      </c>
      <c r="Q4">
        <v>6</v>
      </c>
      <c r="R4" t="s">
        <v>107</v>
      </c>
    </row>
    <row r="5" spans="1:18">
      <c r="A5">
        <v>4</v>
      </c>
      <c r="B5" t="s">
        <v>112</v>
      </c>
      <c r="C5">
        <v>300</v>
      </c>
      <c r="D5" t="s">
        <v>105</v>
      </c>
      <c r="H5">
        <v>4</v>
      </c>
      <c r="I5" t="s">
        <v>112</v>
      </c>
      <c r="J5">
        <v>300</v>
      </c>
      <c r="K5" t="s">
        <v>105</v>
      </c>
      <c r="M5">
        <v>10</v>
      </c>
      <c r="N5" t="s">
        <v>113</v>
      </c>
      <c r="O5">
        <v>200</v>
      </c>
      <c r="P5" t="s">
        <v>105</v>
      </c>
      <c r="Q5">
        <v>6</v>
      </c>
      <c r="R5" t="s">
        <v>107</v>
      </c>
    </row>
    <row r="6" spans="1:18">
      <c r="A6">
        <v>5</v>
      </c>
      <c r="B6" t="s">
        <v>114</v>
      </c>
      <c r="C6">
        <v>300</v>
      </c>
      <c r="D6" t="s">
        <v>105</v>
      </c>
      <c r="H6">
        <v>5</v>
      </c>
      <c r="I6" t="s">
        <v>114</v>
      </c>
      <c r="J6">
        <v>300</v>
      </c>
      <c r="K6" t="s">
        <v>105</v>
      </c>
      <c r="M6">
        <v>11</v>
      </c>
      <c r="N6" t="s">
        <v>115</v>
      </c>
      <c r="O6">
        <v>300</v>
      </c>
      <c r="P6" t="s">
        <v>105</v>
      </c>
      <c r="Q6">
        <v>6</v>
      </c>
      <c r="R6" t="s">
        <v>107</v>
      </c>
    </row>
    <row r="7" spans="1:18">
      <c r="A7">
        <v>6</v>
      </c>
      <c r="B7" t="s">
        <v>116</v>
      </c>
      <c r="C7">
        <v>300</v>
      </c>
      <c r="D7" t="s">
        <v>105</v>
      </c>
      <c r="H7">
        <v>6</v>
      </c>
      <c r="I7" t="s">
        <v>116</v>
      </c>
      <c r="J7">
        <v>300</v>
      </c>
      <c r="K7" t="s">
        <v>105</v>
      </c>
      <c r="M7">
        <v>12</v>
      </c>
      <c r="N7" t="s">
        <v>117</v>
      </c>
      <c r="O7">
        <v>400</v>
      </c>
      <c r="P7" t="s">
        <v>105</v>
      </c>
      <c r="Q7">
        <v>6</v>
      </c>
      <c r="R7" t="s">
        <v>107</v>
      </c>
    </row>
    <row r="8" spans="1:18">
      <c r="A8">
        <v>7</v>
      </c>
      <c r="B8" t="s">
        <v>106</v>
      </c>
      <c r="C8">
        <v>200</v>
      </c>
      <c r="D8" t="s">
        <v>105</v>
      </c>
      <c r="E8">
        <v>6</v>
      </c>
      <c r="F8" t="s">
        <v>107</v>
      </c>
      <c r="H8">
        <v>7</v>
      </c>
      <c r="I8" t="s">
        <v>106</v>
      </c>
      <c r="J8">
        <v>200</v>
      </c>
      <c r="K8" t="s">
        <v>105</v>
      </c>
      <c r="M8">
        <v>13</v>
      </c>
      <c r="N8" t="s">
        <v>118</v>
      </c>
      <c r="O8">
        <v>200</v>
      </c>
      <c r="P8" t="s">
        <v>105</v>
      </c>
      <c r="Q8">
        <v>6</v>
      </c>
      <c r="R8" t="s">
        <v>107</v>
      </c>
    </row>
    <row r="9" spans="1:18">
      <c r="A9">
        <v>8</v>
      </c>
      <c r="B9" t="s">
        <v>109</v>
      </c>
      <c r="C9">
        <v>300</v>
      </c>
      <c r="D9" t="s">
        <v>105</v>
      </c>
      <c r="E9">
        <v>6</v>
      </c>
      <c r="F9" t="s">
        <v>107</v>
      </c>
      <c r="H9">
        <v>8</v>
      </c>
      <c r="I9" t="s">
        <v>109</v>
      </c>
      <c r="J9">
        <v>300</v>
      </c>
      <c r="K9" t="s">
        <v>105</v>
      </c>
      <c r="M9">
        <v>14</v>
      </c>
      <c r="N9" t="s">
        <v>119</v>
      </c>
      <c r="O9">
        <v>300</v>
      </c>
      <c r="P9" t="s">
        <v>105</v>
      </c>
      <c r="Q9">
        <v>6</v>
      </c>
      <c r="R9" t="s">
        <v>107</v>
      </c>
    </row>
    <row r="10" spans="1:18">
      <c r="A10">
        <v>9</v>
      </c>
      <c r="B10" t="s">
        <v>111</v>
      </c>
      <c r="C10">
        <v>400</v>
      </c>
      <c r="D10" t="s">
        <v>105</v>
      </c>
      <c r="E10">
        <v>6</v>
      </c>
      <c r="F10" t="s">
        <v>107</v>
      </c>
      <c r="H10">
        <v>9</v>
      </c>
      <c r="I10" t="s">
        <v>111</v>
      </c>
      <c r="J10">
        <v>400</v>
      </c>
      <c r="K10" t="s">
        <v>105</v>
      </c>
      <c r="M10">
        <v>15</v>
      </c>
      <c r="N10" t="s">
        <v>120</v>
      </c>
      <c r="O10">
        <v>400</v>
      </c>
      <c r="P10" t="s">
        <v>105</v>
      </c>
      <c r="Q10">
        <v>6</v>
      </c>
      <c r="R10" t="s">
        <v>107</v>
      </c>
    </row>
    <row r="11" spans="1:18">
      <c r="A11">
        <v>10</v>
      </c>
      <c r="B11" t="s">
        <v>113</v>
      </c>
      <c r="C11">
        <v>200</v>
      </c>
      <c r="D11" t="s">
        <v>105</v>
      </c>
      <c r="E11">
        <v>6</v>
      </c>
      <c r="F11" t="s">
        <v>107</v>
      </c>
      <c r="H11">
        <v>10</v>
      </c>
      <c r="I11" t="s">
        <v>113</v>
      </c>
      <c r="J11">
        <v>200</v>
      </c>
      <c r="K11" t="s">
        <v>105</v>
      </c>
      <c r="M11">
        <v>16</v>
      </c>
      <c r="N11" t="s">
        <v>121</v>
      </c>
      <c r="O11">
        <v>200</v>
      </c>
      <c r="P11" t="s">
        <v>105</v>
      </c>
      <c r="Q11">
        <v>6</v>
      </c>
      <c r="R11" t="s">
        <v>107</v>
      </c>
    </row>
    <row r="12" spans="1:18">
      <c r="A12">
        <v>11</v>
      </c>
      <c r="B12" t="s">
        <v>115</v>
      </c>
      <c r="C12">
        <v>300</v>
      </c>
      <c r="D12" t="s">
        <v>105</v>
      </c>
      <c r="E12">
        <v>6</v>
      </c>
      <c r="F12" t="s">
        <v>107</v>
      </c>
      <c r="H12">
        <v>11</v>
      </c>
      <c r="I12" t="s">
        <v>115</v>
      </c>
      <c r="J12">
        <v>300</v>
      </c>
      <c r="K12" t="s">
        <v>105</v>
      </c>
      <c r="M12">
        <v>17</v>
      </c>
      <c r="N12" t="s">
        <v>122</v>
      </c>
      <c r="O12">
        <v>300</v>
      </c>
      <c r="P12" t="s">
        <v>105</v>
      </c>
      <c r="Q12">
        <v>6</v>
      </c>
      <c r="R12" t="s">
        <v>107</v>
      </c>
    </row>
    <row r="13" spans="1:18">
      <c r="A13">
        <v>12</v>
      </c>
      <c r="B13" t="s">
        <v>117</v>
      </c>
      <c r="C13">
        <v>400</v>
      </c>
      <c r="D13" t="s">
        <v>105</v>
      </c>
      <c r="E13">
        <v>6</v>
      </c>
      <c r="F13" t="s">
        <v>107</v>
      </c>
      <c r="H13">
        <v>12</v>
      </c>
      <c r="I13" t="s">
        <v>117</v>
      </c>
      <c r="J13">
        <v>400</v>
      </c>
      <c r="K13" t="s">
        <v>105</v>
      </c>
      <c r="M13">
        <v>18</v>
      </c>
      <c r="N13" t="s">
        <v>123</v>
      </c>
      <c r="O13">
        <v>400</v>
      </c>
      <c r="P13" t="s">
        <v>105</v>
      </c>
      <c r="Q13">
        <v>6</v>
      </c>
      <c r="R13" t="s">
        <v>107</v>
      </c>
    </row>
    <row r="14" spans="1:18">
      <c r="A14">
        <v>13</v>
      </c>
      <c r="B14" t="s">
        <v>118</v>
      </c>
      <c r="C14">
        <v>200</v>
      </c>
      <c r="D14" t="s">
        <v>105</v>
      </c>
      <c r="E14">
        <v>6</v>
      </c>
      <c r="F14" t="s">
        <v>107</v>
      </c>
      <c r="H14">
        <v>13</v>
      </c>
      <c r="I14" t="s">
        <v>118</v>
      </c>
      <c r="J14">
        <v>200</v>
      </c>
      <c r="K14" t="s">
        <v>105</v>
      </c>
      <c r="M14">
        <v>22</v>
      </c>
      <c r="N14" t="s">
        <v>82</v>
      </c>
      <c r="O14">
        <v>200</v>
      </c>
      <c r="P14" t="s">
        <v>105</v>
      </c>
      <c r="Q14">
        <v>6</v>
      </c>
      <c r="R14" t="s">
        <v>107</v>
      </c>
    </row>
    <row r="15" spans="1:18">
      <c r="A15">
        <v>14</v>
      </c>
      <c r="B15" t="s">
        <v>119</v>
      </c>
      <c r="C15">
        <v>300</v>
      </c>
      <c r="D15" t="s">
        <v>105</v>
      </c>
      <c r="E15">
        <v>6</v>
      </c>
      <c r="F15" t="s">
        <v>107</v>
      </c>
      <c r="H15">
        <v>14</v>
      </c>
      <c r="I15" t="s">
        <v>119</v>
      </c>
      <c r="J15">
        <v>300</v>
      </c>
      <c r="K15" t="s">
        <v>105</v>
      </c>
      <c r="M15">
        <v>23</v>
      </c>
      <c r="N15" t="s">
        <v>124</v>
      </c>
      <c r="O15">
        <v>300</v>
      </c>
      <c r="P15" t="s">
        <v>105</v>
      </c>
      <c r="Q15">
        <v>6</v>
      </c>
      <c r="R15" t="s">
        <v>107</v>
      </c>
    </row>
    <row r="16" spans="1:18">
      <c r="A16">
        <v>15</v>
      </c>
      <c r="B16" t="s">
        <v>120</v>
      </c>
      <c r="C16">
        <v>400</v>
      </c>
      <c r="D16" t="s">
        <v>105</v>
      </c>
      <c r="E16">
        <v>6</v>
      </c>
      <c r="F16" t="s">
        <v>107</v>
      </c>
      <c r="H16">
        <v>15</v>
      </c>
      <c r="I16" t="s">
        <v>120</v>
      </c>
      <c r="J16">
        <v>400</v>
      </c>
      <c r="K16" t="s">
        <v>105</v>
      </c>
      <c r="M16">
        <v>24</v>
      </c>
      <c r="N16" t="s">
        <v>125</v>
      </c>
      <c r="O16">
        <v>400</v>
      </c>
      <c r="P16" t="s">
        <v>105</v>
      </c>
      <c r="Q16">
        <v>6</v>
      </c>
      <c r="R16" t="s">
        <v>107</v>
      </c>
    </row>
    <row r="17" spans="1:18">
      <c r="A17">
        <v>16</v>
      </c>
      <c r="B17" t="s">
        <v>121</v>
      </c>
      <c r="C17">
        <v>200</v>
      </c>
      <c r="D17" t="s">
        <v>105</v>
      </c>
      <c r="E17">
        <v>6</v>
      </c>
      <c r="F17" t="s">
        <v>107</v>
      </c>
      <c r="H17">
        <v>16</v>
      </c>
      <c r="I17" t="s">
        <v>121</v>
      </c>
      <c r="J17">
        <v>200</v>
      </c>
      <c r="K17" t="s">
        <v>105</v>
      </c>
      <c r="M17">
        <v>25</v>
      </c>
      <c r="N17" t="s">
        <v>126</v>
      </c>
      <c r="O17">
        <v>200</v>
      </c>
      <c r="P17" t="s">
        <v>105</v>
      </c>
      <c r="Q17">
        <v>6</v>
      </c>
      <c r="R17" t="s">
        <v>107</v>
      </c>
    </row>
    <row r="18" spans="1:18">
      <c r="A18">
        <v>17</v>
      </c>
      <c r="B18" t="s">
        <v>122</v>
      </c>
      <c r="C18">
        <v>300</v>
      </c>
      <c r="D18" t="s">
        <v>105</v>
      </c>
      <c r="E18">
        <v>6</v>
      </c>
      <c r="F18" t="s">
        <v>107</v>
      </c>
      <c r="H18">
        <v>17</v>
      </c>
      <c r="I18" t="s">
        <v>122</v>
      </c>
      <c r="J18">
        <v>300</v>
      </c>
      <c r="K18" t="s">
        <v>105</v>
      </c>
      <c r="M18">
        <v>26</v>
      </c>
      <c r="N18" t="s">
        <v>127</v>
      </c>
      <c r="O18">
        <v>300</v>
      </c>
      <c r="P18" t="s">
        <v>105</v>
      </c>
      <c r="Q18">
        <v>6</v>
      </c>
      <c r="R18" t="s">
        <v>107</v>
      </c>
    </row>
    <row r="19" spans="1:18">
      <c r="A19">
        <v>18</v>
      </c>
      <c r="B19" t="s">
        <v>123</v>
      </c>
      <c r="C19">
        <v>400</v>
      </c>
      <c r="D19" t="s">
        <v>105</v>
      </c>
      <c r="E19">
        <v>6</v>
      </c>
      <c r="F19" t="s">
        <v>107</v>
      </c>
      <c r="H19">
        <v>18</v>
      </c>
      <c r="I19" t="s">
        <v>123</v>
      </c>
      <c r="J19">
        <v>400</v>
      </c>
      <c r="K19" t="s">
        <v>105</v>
      </c>
      <c r="M19">
        <v>27</v>
      </c>
      <c r="N19" t="s">
        <v>128</v>
      </c>
      <c r="O19">
        <v>400</v>
      </c>
      <c r="P19" t="s">
        <v>105</v>
      </c>
      <c r="Q19">
        <v>6</v>
      </c>
      <c r="R19" t="s">
        <v>107</v>
      </c>
    </row>
    <row r="20" spans="1:18">
      <c r="A20">
        <v>19</v>
      </c>
      <c r="B20" t="s">
        <v>82</v>
      </c>
      <c r="C20">
        <v>200</v>
      </c>
      <c r="D20" t="s">
        <v>105</v>
      </c>
      <c r="E20">
        <v>6</v>
      </c>
      <c r="F20" t="s">
        <v>107</v>
      </c>
      <c r="H20">
        <v>22</v>
      </c>
      <c r="I20" t="s">
        <v>82</v>
      </c>
      <c r="J20">
        <v>200</v>
      </c>
      <c r="K20" t="s">
        <v>105</v>
      </c>
      <c r="M20">
        <v>28</v>
      </c>
      <c r="N20" t="s">
        <v>129</v>
      </c>
      <c r="O20">
        <v>200</v>
      </c>
      <c r="P20" t="s">
        <v>105</v>
      </c>
      <c r="Q20">
        <v>6</v>
      </c>
      <c r="R20" t="s">
        <v>107</v>
      </c>
    </row>
    <row r="21" spans="1:18">
      <c r="A21">
        <v>20</v>
      </c>
      <c r="B21" t="s">
        <v>124</v>
      </c>
      <c r="C21">
        <v>300</v>
      </c>
      <c r="D21" t="s">
        <v>105</v>
      </c>
      <c r="E21">
        <v>6</v>
      </c>
      <c r="F21" t="s">
        <v>107</v>
      </c>
      <c r="H21">
        <v>23</v>
      </c>
      <c r="I21" t="s">
        <v>124</v>
      </c>
      <c r="J21">
        <v>300</v>
      </c>
      <c r="K21" t="s">
        <v>105</v>
      </c>
      <c r="M21">
        <v>29</v>
      </c>
      <c r="N21" t="s">
        <v>130</v>
      </c>
      <c r="O21">
        <v>300</v>
      </c>
      <c r="P21" t="s">
        <v>105</v>
      </c>
      <c r="Q21">
        <v>6</v>
      </c>
      <c r="R21" t="s">
        <v>107</v>
      </c>
    </row>
    <row r="22" spans="1:18">
      <c r="A22">
        <v>21</v>
      </c>
      <c r="B22" t="s">
        <v>125</v>
      </c>
      <c r="C22">
        <v>400</v>
      </c>
      <c r="D22" t="s">
        <v>105</v>
      </c>
      <c r="E22">
        <v>6</v>
      </c>
      <c r="F22" t="s">
        <v>107</v>
      </c>
      <c r="H22">
        <v>24</v>
      </c>
      <c r="I22" t="s">
        <v>125</v>
      </c>
      <c r="J22">
        <v>400</v>
      </c>
      <c r="K22" t="s">
        <v>105</v>
      </c>
      <c r="M22">
        <v>30</v>
      </c>
      <c r="N22" t="s">
        <v>131</v>
      </c>
      <c r="O22">
        <v>400</v>
      </c>
      <c r="P22" t="s">
        <v>105</v>
      </c>
      <c r="Q22">
        <v>6</v>
      </c>
      <c r="R22" t="s">
        <v>107</v>
      </c>
    </row>
    <row r="23" spans="1:18">
      <c r="A23">
        <v>22</v>
      </c>
      <c r="B23" t="s">
        <v>126</v>
      </c>
      <c r="C23">
        <v>200</v>
      </c>
      <c r="D23" t="s">
        <v>105</v>
      </c>
      <c r="E23">
        <v>6</v>
      </c>
      <c r="F23" t="s">
        <v>107</v>
      </c>
      <c r="H23">
        <v>25</v>
      </c>
      <c r="I23" t="s">
        <v>126</v>
      </c>
      <c r="J23">
        <v>200</v>
      </c>
      <c r="K23" t="s">
        <v>105</v>
      </c>
      <c r="M23">
        <v>31</v>
      </c>
      <c r="N23" t="s">
        <v>132</v>
      </c>
      <c r="O23">
        <v>200</v>
      </c>
      <c r="P23" t="s">
        <v>105</v>
      </c>
      <c r="Q23">
        <v>6</v>
      </c>
      <c r="R23" t="s">
        <v>107</v>
      </c>
    </row>
    <row r="24" spans="1:18">
      <c r="A24">
        <v>23</v>
      </c>
      <c r="B24" t="s">
        <v>127</v>
      </c>
      <c r="C24">
        <v>300</v>
      </c>
      <c r="D24" t="s">
        <v>105</v>
      </c>
      <c r="E24">
        <v>6</v>
      </c>
      <c r="F24" t="s">
        <v>107</v>
      </c>
      <c r="H24">
        <v>26</v>
      </c>
      <c r="I24" t="s">
        <v>127</v>
      </c>
      <c r="J24">
        <v>300</v>
      </c>
      <c r="K24" t="s">
        <v>105</v>
      </c>
      <c r="M24">
        <v>32</v>
      </c>
      <c r="N24" t="s">
        <v>133</v>
      </c>
      <c r="O24">
        <v>300</v>
      </c>
      <c r="P24" t="s">
        <v>105</v>
      </c>
      <c r="Q24">
        <v>6</v>
      </c>
      <c r="R24" t="s">
        <v>107</v>
      </c>
    </row>
    <row r="25" spans="1:18">
      <c r="A25">
        <v>24</v>
      </c>
      <c r="B25" t="s">
        <v>128</v>
      </c>
      <c r="C25">
        <v>400</v>
      </c>
      <c r="D25" t="s">
        <v>105</v>
      </c>
      <c r="E25">
        <v>6</v>
      </c>
      <c r="F25" t="s">
        <v>107</v>
      </c>
      <c r="H25">
        <v>27</v>
      </c>
      <c r="I25" t="s">
        <v>128</v>
      </c>
      <c r="J25">
        <v>400</v>
      </c>
      <c r="K25" t="s">
        <v>105</v>
      </c>
      <c r="M25">
        <v>33</v>
      </c>
      <c r="N25" t="s">
        <v>134</v>
      </c>
      <c r="O25">
        <v>400</v>
      </c>
      <c r="P25" t="s">
        <v>105</v>
      </c>
      <c r="Q25">
        <v>6</v>
      </c>
      <c r="R25" t="s">
        <v>107</v>
      </c>
    </row>
    <row r="26" spans="1:18">
      <c r="A26">
        <v>25</v>
      </c>
      <c r="B26" t="s">
        <v>129</v>
      </c>
      <c r="C26">
        <v>200</v>
      </c>
      <c r="D26" t="s">
        <v>105</v>
      </c>
      <c r="E26">
        <v>6</v>
      </c>
      <c r="F26" t="s">
        <v>107</v>
      </c>
      <c r="H26">
        <v>28</v>
      </c>
      <c r="I26" t="s">
        <v>129</v>
      </c>
      <c r="J26">
        <v>200</v>
      </c>
      <c r="K26" t="s">
        <v>105</v>
      </c>
      <c r="M26">
        <v>34</v>
      </c>
      <c r="N26" t="s">
        <v>135</v>
      </c>
      <c r="O26">
        <v>200</v>
      </c>
      <c r="P26" t="s">
        <v>105</v>
      </c>
      <c r="Q26">
        <v>6</v>
      </c>
      <c r="R26" t="s">
        <v>107</v>
      </c>
    </row>
    <row r="27" spans="1:18">
      <c r="A27">
        <v>26</v>
      </c>
      <c r="B27" t="s">
        <v>130</v>
      </c>
      <c r="C27">
        <v>300</v>
      </c>
      <c r="D27" t="s">
        <v>105</v>
      </c>
      <c r="E27">
        <v>6</v>
      </c>
      <c r="F27" t="s">
        <v>107</v>
      </c>
      <c r="H27">
        <v>29</v>
      </c>
      <c r="I27" t="s">
        <v>130</v>
      </c>
      <c r="J27">
        <v>300</v>
      </c>
      <c r="K27" t="s">
        <v>105</v>
      </c>
      <c r="M27">
        <v>35</v>
      </c>
      <c r="N27" t="s">
        <v>136</v>
      </c>
      <c r="O27">
        <v>300</v>
      </c>
      <c r="P27" t="s">
        <v>105</v>
      </c>
      <c r="Q27">
        <v>6</v>
      </c>
      <c r="R27" t="s">
        <v>107</v>
      </c>
    </row>
    <row r="28" spans="1:18">
      <c r="A28">
        <v>27</v>
      </c>
      <c r="B28" t="s">
        <v>131</v>
      </c>
      <c r="C28">
        <v>400</v>
      </c>
      <c r="D28" t="s">
        <v>105</v>
      </c>
      <c r="E28">
        <v>6</v>
      </c>
      <c r="F28" t="s">
        <v>107</v>
      </c>
      <c r="H28">
        <v>30</v>
      </c>
      <c r="I28" t="s">
        <v>131</v>
      </c>
      <c r="J28">
        <v>400</v>
      </c>
      <c r="K28" t="s">
        <v>105</v>
      </c>
      <c r="M28">
        <v>36</v>
      </c>
      <c r="N28" t="s">
        <v>137</v>
      </c>
      <c r="O28">
        <v>400</v>
      </c>
      <c r="P28" t="s">
        <v>105</v>
      </c>
      <c r="Q28">
        <v>6</v>
      </c>
      <c r="R28" t="s">
        <v>107</v>
      </c>
    </row>
    <row r="29" spans="1:18">
      <c r="A29">
        <v>28</v>
      </c>
      <c r="B29" t="s">
        <v>132</v>
      </c>
      <c r="C29">
        <v>200</v>
      </c>
      <c r="D29" t="s">
        <v>105</v>
      </c>
      <c r="E29">
        <v>6</v>
      </c>
      <c r="F29" t="s">
        <v>107</v>
      </c>
      <c r="H29">
        <v>31</v>
      </c>
      <c r="I29" t="s">
        <v>132</v>
      </c>
      <c r="J29">
        <v>200</v>
      </c>
      <c r="K29" t="s">
        <v>105</v>
      </c>
      <c r="M29">
        <v>37</v>
      </c>
      <c r="N29" t="s">
        <v>138</v>
      </c>
      <c r="O29">
        <v>6</v>
      </c>
      <c r="P29" t="s">
        <v>107</v>
      </c>
      <c r="Q29">
        <v>18</v>
      </c>
      <c r="R29" t="s">
        <v>107</v>
      </c>
    </row>
    <row r="30" spans="1:18">
      <c r="A30">
        <v>29</v>
      </c>
      <c r="B30" t="s">
        <v>133</v>
      </c>
      <c r="C30">
        <v>300</v>
      </c>
      <c r="D30" t="s">
        <v>105</v>
      </c>
      <c r="E30">
        <v>6</v>
      </c>
      <c r="F30" t="s">
        <v>107</v>
      </c>
      <c r="H30">
        <v>32</v>
      </c>
      <c r="I30" t="s">
        <v>133</v>
      </c>
      <c r="J30">
        <v>300</v>
      </c>
      <c r="K30" t="s">
        <v>105</v>
      </c>
      <c r="M30">
        <v>38</v>
      </c>
      <c r="N30" t="s">
        <v>139</v>
      </c>
      <c r="O30">
        <v>6</v>
      </c>
      <c r="P30" t="s">
        <v>107</v>
      </c>
      <c r="Q30">
        <v>18</v>
      </c>
      <c r="R30" t="s">
        <v>107</v>
      </c>
    </row>
    <row r="31" spans="1:18">
      <c r="A31">
        <v>30</v>
      </c>
      <c r="B31" t="s">
        <v>134</v>
      </c>
      <c r="C31">
        <v>400</v>
      </c>
      <c r="D31" t="s">
        <v>105</v>
      </c>
      <c r="E31">
        <v>6</v>
      </c>
      <c r="F31" t="s">
        <v>107</v>
      </c>
      <c r="H31">
        <v>33</v>
      </c>
      <c r="I31" t="s">
        <v>134</v>
      </c>
      <c r="J31">
        <v>400</v>
      </c>
      <c r="K31" t="s">
        <v>105</v>
      </c>
      <c r="M31">
        <v>39</v>
      </c>
      <c r="N31" t="s">
        <v>140</v>
      </c>
      <c r="O31">
        <v>200</v>
      </c>
      <c r="P31" t="s">
        <v>105</v>
      </c>
      <c r="Q31">
        <v>18</v>
      </c>
      <c r="R31" t="s">
        <v>107</v>
      </c>
    </row>
    <row r="32" spans="1:18">
      <c r="A32">
        <v>31</v>
      </c>
      <c r="B32" t="s">
        <v>135</v>
      </c>
      <c r="C32">
        <v>200</v>
      </c>
      <c r="D32" t="s">
        <v>105</v>
      </c>
      <c r="E32">
        <v>6</v>
      </c>
      <c r="F32" t="s">
        <v>107</v>
      </c>
      <c r="H32">
        <v>34</v>
      </c>
      <c r="I32" t="s">
        <v>135</v>
      </c>
      <c r="J32">
        <v>200</v>
      </c>
      <c r="K32" t="s">
        <v>105</v>
      </c>
      <c r="M32">
        <v>40</v>
      </c>
      <c r="N32" t="s">
        <v>141</v>
      </c>
      <c r="O32">
        <v>200</v>
      </c>
      <c r="P32" t="s">
        <v>105</v>
      </c>
      <c r="Q32">
        <v>18</v>
      </c>
      <c r="R32" t="s">
        <v>107</v>
      </c>
    </row>
    <row r="33" spans="1:18">
      <c r="A33">
        <v>32</v>
      </c>
      <c r="B33" t="s">
        <v>136</v>
      </c>
      <c r="C33">
        <v>300</v>
      </c>
      <c r="D33" t="s">
        <v>105</v>
      </c>
      <c r="E33">
        <v>6</v>
      </c>
      <c r="F33" t="s">
        <v>107</v>
      </c>
      <c r="H33">
        <v>35</v>
      </c>
      <c r="I33" t="s">
        <v>136</v>
      </c>
      <c r="J33">
        <v>300</v>
      </c>
      <c r="K33" t="s">
        <v>105</v>
      </c>
      <c r="M33">
        <v>41</v>
      </c>
      <c r="N33" t="s">
        <v>142</v>
      </c>
      <c r="O33">
        <v>200</v>
      </c>
      <c r="P33" t="s">
        <v>105</v>
      </c>
      <c r="Q33">
        <v>6</v>
      </c>
      <c r="R33" t="s">
        <v>107</v>
      </c>
    </row>
    <row r="34" spans="1:18">
      <c r="A34">
        <v>33</v>
      </c>
      <c r="B34" t="s">
        <v>137</v>
      </c>
      <c r="C34">
        <v>400</v>
      </c>
      <c r="D34" t="s">
        <v>105</v>
      </c>
      <c r="E34">
        <v>6</v>
      </c>
      <c r="F34" t="s">
        <v>107</v>
      </c>
      <c r="H34">
        <v>36</v>
      </c>
      <c r="I34" t="s">
        <v>137</v>
      </c>
      <c r="J34">
        <v>400</v>
      </c>
      <c r="K34" t="s">
        <v>105</v>
      </c>
      <c r="M34">
        <v>42</v>
      </c>
      <c r="N34" t="s">
        <v>143</v>
      </c>
      <c r="O34">
        <v>300</v>
      </c>
      <c r="P34" t="s">
        <v>105</v>
      </c>
      <c r="Q34">
        <v>6</v>
      </c>
      <c r="R34" t="s">
        <v>107</v>
      </c>
    </row>
    <row r="35" spans="1:18">
      <c r="A35">
        <v>34</v>
      </c>
      <c r="B35" t="s">
        <v>138</v>
      </c>
      <c r="C35">
        <v>6</v>
      </c>
      <c r="D35" t="s">
        <v>107</v>
      </c>
      <c r="E35">
        <v>18</v>
      </c>
      <c r="F35" t="s">
        <v>107</v>
      </c>
      <c r="H35">
        <v>39</v>
      </c>
      <c r="I35" t="s">
        <v>140</v>
      </c>
      <c r="J35">
        <v>200</v>
      </c>
      <c r="K35" t="s">
        <v>105</v>
      </c>
      <c r="M35">
        <v>43</v>
      </c>
      <c r="N35" t="s">
        <v>144</v>
      </c>
      <c r="O35">
        <v>400</v>
      </c>
      <c r="P35" t="s">
        <v>105</v>
      </c>
      <c r="Q35">
        <v>6</v>
      </c>
      <c r="R35" t="s">
        <v>107</v>
      </c>
    </row>
    <row r="36" spans="1:18">
      <c r="A36">
        <v>35</v>
      </c>
      <c r="B36" t="s">
        <v>139</v>
      </c>
      <c r="C36">
        <v>6</v>
      </c>
      <c r="D36" t="s">
        <v>107</v>
      </c>
      <c r="E36">
        <v>18</v>
      </c>
      <c r="F36" t="s">
        <v>107</v>
      </c>
      <c r="H36">
        <v>40</v>
      </c>
      <c r="I36" t="s">
        <v>141</v>
      </c>
      <c r="J36">
        <v>200</v>
      </c>
      <c r="K36" t="s">
        <v>105</v>
      </c>
      <c r="M36">
        <v>44</v>
      </c>
      <c r="N36" t="s">
        <v>145</v>
      </c>
      <c r="O36">
        <v>200</v>
      </c>
      <c r="P36" t="s">
        <v>105</v>
      </c>
      <c r="Q36">
        <v>6</v>
      </c>
      <c r="R36" t="s">
        <v>107</v>
      </c>
    </row>
    <row r="37" spans="1:18">
      <c r="A37">
        <v>36</v>
      </c>
      <c r="B37" t="s">
        <v>140</v>
      </c>
      <c r="C37">
        <v>200</v>
      </c>
      <c r="D37" t="s">
        <v>105</v>
      </c>
      <c r="E37">
        <v>18</v>
      </c>
      <c r="F37" t="s">
        <v>107</v>
      </c>
      <c r="H37">
        <v>41</v>
      </c>
      <c r="I37" t="s">
        <v>146</v>
      </c>
      <c r="J37">
        <v>200</v>
      </c>
      <c r="K37" t="s">
        <v>105</v>
      </c>
      <c r="M37">
        <v>45</v>
      </c>
      <c r="N37" t="s">
        <v>147</v>
      </c>
      <c r="O37">
        <v>300</v>
      </c>
      <c r="P37" t="s">
        <v>105</v>
      </c>
      <c r="Q37">
        <v>6</v>
      </c>
      <c r="R37" t="s">
        <v>107</v>
      </c>
    </row>
    <row r="38" spans="1:18">
      <c r="A38">
        <v>37</v>
      </c>
      <c r="B38" t="s">
        <v>141</v>
      </c>
      <c r="C38">
        <v>200</v>
      </c>
      <c r="D38" t="s">
        <v>105</v>
      </c>
      <c r="E38">
        <v>18</v>
      </c>
      <c r="F38" t="s">
        <v>107</v>
      </c>
      <c r="H38">
        <v>42</v>
      </c>
      <c r="I38" t="s">
        <v>148</v>
      </c>
      <c r="J38">
        <v>200</v>
      </c>
      <c r="K38" t="s">
        <v>105</v>
      </c>
      <c r="M38">
        <v>46</v>
      </c>
      <c r="N38" t="s">
        <v>149</v>
      </c>
      <c r="O38">
        <v>400</v>
      </c>
      <c r="P38" t="s">
        <v>105</v>
      </c>
      <c r="Q38">
        <v>6</v>
      </c>
      <c r="R38" t="s">
        <v>107</v>
      </c>
    </row>
    <row r="39" spans="1:18">
      <c r="A39">
        <v>38</v>
      </c>
      <c r="B39" t="s">
        <v>146</v>
      </c>
      <c r="C39">
        <v>200</v>
      </c>
      <c r="D39" t="s">
        <v>105</v>
      </c>
      <c r="H39">
        <v>43</v>
      </c>
      <c r="I39" t="s">
        <v>150</v>
      </c>
      <c r="J39">
        <v>200</v>
      </c>
      <c r="K39" t="s">
        <v>105</v>
      </c>
      <c r="M39">
        <v>47</v>
      </c>
      <c r="N39" t="s">
        <v>151</v>
      </c>
      <c r="O39">
        <v>6</v>
      </c>
      <c r="P39" t="s">
        <v>107</v>
      </c>
      <c r="Q39">
        <v>18</v>
      </c>
      <c r="R39" t="s">
        <v>107</v>
      </c>
    </row>
    <row r="40" spans="1:11">
      <c r="A40">
        <v>39</v>
      </c>
      <c r="B40" t="s">
        <v>148</v>
      </c>
      <c r="C40">
        <v>200</v>
      </c>
      <c r="D40" t="s">
        <v>105</v>
      </c>
      <c r="H40">
        <v>44</v>
      </c>
      <c r="I40" t="s">
        <v>152</v>
      </c>
      <c r="J40">
        <v>300</v>
      </c>
      <c r="K40" t="s">
        <v>105</v>
      </c>
    </row>
    <row r="41" spans="1:11">
      <c r="A41">
        <v>40</v>
      </c>
      <c r="B41" t="s">
        <v>150</v>
      </c>
      <c r="C41">
        <v>200</v>
      </c>
      <c r="D41" t="s">
        <v>105</v>
      </c>
      <c r="H41">
        <v>45</v>
      </c>
      <c r="I41" t="s">
        <v>153</v>
      </c>
      <c r="J41">
        <v>300</v>
      </c>
      <c r="K41" t="s">
        <v>105</v>
      </c>
    </row>
    <row r="42" spans="1:11">
      <c r="A42">
        <v>41</v>
      </c>
      <c r="B42" t="s">
        <v>152</v>
      </c>
      <c r="C42">
        <v>300</v>
      </c>
      <c r="D42" t="s">
        <v>105</v>
      </c>
      <c r="H42">
        <v>46</v>
      </c>
      <c r="I42" t="s">
        <v>142</v>
      </c>
      <c r="J42">
        <v>200</v>
      </c>
      <c r="K42" t="s">
        <v>105</v>
      </c>
    </row>
    <row r="43" spans="1:11">
      <c r="A43">
        <v>42</v>
      </c>
      <c r="B43" t="s">
        <v>153</v>
      </c>
      <c r="C43">
        <v>300</v>
      </c>
      <c r="D43" t="s">
        <v>105</v>
      </c>
      <c r="H43">
        <v>47</v>
      </c>
      <c r="I43" t="s">
        <v>143</v>
      </c>
      <c r="J43">
        <v>300</v>
      </c>
      <c r="K43" t="s">
        <v>105</v>
      </c>
    </row>
    <row r="44" spans="1:11">
      <c r="A44">
        <v>43</v>
      </c>
      <c r="B44" t="s">
        <v>142</v>
      </c>
      <c r="C44">
        <v>200</v>
      </c>
      <c r="D44" t="s">
        <v>105</v>
      </c>
      <c r="E44">
        <v>6</v>
      </c>
      <c r="F44" t="s">
        <v>107</v>
      </c>
      <c r="H44">
        <v>48</v>
      </c>
      <c r="I44" t="s">
        <v>144</v>
      </c>
      <c r="J44">
        <v>400</v>
      </c>
      <c r="K44" t="s">
        <v>105</v>
      </c>
    </row>
    <row r="45" spans="1:11">
      <c r="A45">
        <v>44</v>
      </c>
      <c r="B45" t="s">
        <v>143</v>
      </c>
      <c r="C45">
        <v>300</v>
      </c>
      <c r="D45" t="s">
        <v>105</v>
      </c>
      <c r="E45">
        <v>6</v>
      </c>
      <c r="F45" t="s">
        <v>107</v>
      </c>
      <c r="H45">
        <v>49</v>
      </c>
      <c r="I45" t="s">
        <v>145</v>
      </c>
      <c r="J45">
        <v>200</v>
      </c>
      <c r="K45" t="s">
        <v>105</v>
      </c>
    </row>
    <row r="46" spans="1:11">
      <c r="A46">
        <v>45</v>
      </c>
      <c r="B46" t="s">
        <v>144</v>
      </c>
      <c r="C46">
        <v>400</v>
      </c>
      <c r="D46" t="s">
        <v>105</v>
      </c>
      <c r="E46">
        <v>6</v>
      </c>
      <c r="F46" t="s">
        <v>107</v>
      </c>
      <c r="H46">
        <v>50</v>
      </c>
      <c r="I46" t="s">
        <v>147</v>
      </c>
      <c r="J46">
        <v>300</v>
      </c>
      <c r="K46" t="s">
        <v>105</v>
      </c>
    </row>
    <row r="47" spans="1:11">
      <c r="A47">
        <v>46</v>
      </c>
      <c r="B47" t="s">
        <v>145</v>
      </c>
      <c r="C47">
        <v>200</v>
      </c>
      <c r="D47" t="s">
        <v>105</v>
      </c>
      <c r="E47">
        <v>6</v>
      </c>
      <c r="F47" t="s">
        <v>107</v>
      </c>
      <c r="H47">
        <v>51</v>
      </c>
      <c r="I47" t="s">
        <v>149</v>
      </c>
      <c r="J47">
        <v>400</v>
      </c>
      <c r="K47" t="s">
        <v>105</v>
      </c>
    </row>
    <row r="48" spans="1:11">
      <c r="A48">
        <v>47</v>
      </c>
      <c r="B48" t="s">
        <v>147</v>
      </c>
      <c r="C48">
        <v>300</v>
      </c>
      <c r="D48" t="s">
        <v>105</v>
      </c>
      <c r="E48">
        <v>6</v>
      </c>
      <c r="F48" t="s">
        <v>107</v>
      </c>
      <c r="H48">
        <v>53</v>
      </c>
      <c r="I48" t="s">
        <v>154</v>
      </c>
      <c r="J48">
        <v>200</v>
      </c>
      <c r="K48" t="s">
        <v>105</v>
      </c>
    </row>
    <row r="49" spans="1:11">
      <c r="A49">
        <v>48</v>
      </c>
      <c r="B49" t="s">
        <v>149</v>
      </c>
      <c r="C49">
        <v>400</v>
      </c>
      <c r="D49" t="s">
        <v>105</v>
      </c>
      <c r="E49">
        <v>6</v>
      </c>
      <c r="F49" t="s">
        <v>107</v>
      </c>
      <c r="H49">
        <v>37</v>
      </c>
      <c r="I49" t="s">
        <v>138</v>
      </c>
      <c r="J49">
        <v>6</v>
      </c>
      <c r="K49" t="s">
        <v>107</v>
      </c>
    </row>
    <row r="50" spans="1:11">
      <c r="A50">
        <v>49</v>
      </c>
      <c r="B50" t="s">
        <v>151</v>
      </c>
      <c r="C50">
        <v>6</v>
      </c>
      <c r="D50" t="s">
        <v>107</v>
      </c>
      <c r="E50">
        <v>18</v>
      </c>
      <c r="F50" t="s">
        <v>107</v>
      </c>
      <c r="H50">
        <v>38</v>
      </c>
      <c r="I50" t="s">
        <v>139</v>
      </c>
      <c r="J50">
        <v>6</v>
      </c>
      <c r="K50" t="s">
        <v>107</v>
      </c>
    </row>
    <row r="51" spans="1:11">
      <c r="A51">
        <v>50</v>
      </c>
      <c r="B51" t="s">
        <v>154</v>
      </c>
      <c r="C51">
        <v>200</v>
      </c>
      <c r="D51" t="s">
        <v>105</v>
      </c>
      <c r="H51">
        <v>52</v>
      </c>
      <c r="I51" t="s">
        <v>151</v>
      </c>
      <c r="J51">
        <v>6</v>
      </c>
      <c r="K51" t="s">
        <v>107</v>
      </c>
    </row>
  </sheetData>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���0�0�0�0�0�0�eW0D0�0�0�0�0�0�0�0\ObW0~0Y00@b	g�;u�P�0�0�0�0�0�0�0 �0�0�0�0�0�0�0
</file>

<file path=customXml/itemProps1.xml><?xml version="1.0" encoding="utf-8"?>
<ds:datastoreItem xmlns:ds="http://schemas.openxmlformats.org/officeDocument/2006/customXml" ds:itemID="{1268B72C-C7C8-4BA0-9743-9C9E3D299F34}">
  <ds:schemaRefs/>
</ds:datastoreItem>
</file>

<file path=customXml/itemProps2.xml><?xml version="1.0" encoding="utf-8"?>
<ds:datastoreItem xmlns:ds="http://schemas.openxmlformats.org/officeDocument/2006/customXml" ds:itemID="{06116862-F8D7-47FC-8917-98C64F3C53D5}">
  <ds:schemaRefs/>
</ds:datastoreItem>
</file>

<file path=customXml/itemProps3.xml><?xml version="1.0" encoding="utf-8"?>
<ds:datastoreItem xmlns:ds="http://schemas.openxmlformats.org/officeDocument/2006/customXml" ds:itemID="{2AC66BDD-C568-4E2B-881A-D1669F7DFF9B}">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(はじめにお読み下さい)申請書の使い方</vt:lpstr>
      <vt:lpstr>申請書</vt:lpstr>
      <vt:lpstr>申請・精算額一覧</vt:lpstr>
      <vt:lpstr>個票1</vt:lpstr>
      <vt:lpstr>個票2</vt:lpstr>
      <vt:lpstr>個票3</vt:lpstr>
      <vt:lpstr>個票4</vt:lpstr>
      <vt:lpstr>個票5</vt:lpstr>
      <vt:lpstr>個票6</vt:lpstr>
      <vt:lpstr>個票7</vt:lpstr>
      <vt:lpstr>個票8</vt:lpstr>
      <vt:lpstr>個票9</vt:lpstr>
      <vt:lpstr>個票10</vt:lpstr>
      <vt:lpstr>個票11</vt:lpstr>
      <vt:lpstr>個票12</vt:lpstr>
      <vt:lpstr>個票13</vt:lpstr>
      <vt:lpstr>個票14</vt:lpstr>
      <vt:lpstr>個票15</vt:lpstr>
      <vt:lpstr>記入例</vt:lpstr>
      <vt:lpstr>利用者の延べ人数の算定方法</vt:lpstr>
      <vt:lpstr>リスト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小田切　篤</dc:creator>
  <cp:lastModifiedBy>21553</cp:lastModifiedBy>
  <dcterms:created xsi:type="dcterms:W3CDTF">2018-06-19T01:27:00Z</dcterms:created>
  <cp:lastPrinted>2026-07-14T10:05:00Z</cp:lastPrinted>
  <dcterms:modified xsi:type="dcterms:W3CDTF">2026-10-02T03:04:30Z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y fmtid="{D5CDD505-2E9C-101B-9397-08002B2CF9AE}" pid="6" name="ICV">
    <vt:lpwstr>3603AA286D564EF4AF0413D015716C44</vt:lpwstr>
  </property>
  <property fmtid="{D5CDD505-2E9C-101B-9397-08002B2CF9AE}" pid="7" name="KSOProductBuildVer">
    <vt:lpwstr>1041-11.2.0.10707</vt:lpwstr>
  </property>
</Properties>
</file>